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伊吾县基金收入决算表" sheetId="1" r:id="rId1"/>
    <sheet name="伊吾县基金支出决算表" sheetId="2" r:id="rId2"/>
    <sheet name="伊吾县基金转移支付决算表" sheetId="3" r:id="rId3"/>
    <sheet name="2020年度伊吾县政府性基金预算收支及结余情况表" sheetId="4" r:id="rId4"/>
    <sheet name="哈密市专项债务余额限额" sheetId="5" r:id="rId5"/>
  </sheets>
  <externalReferences>
    <externalReference r:id="rId6"/>
  </externalReferences>
  <calcPr calcId="144525"/>
</workbook>
</file>

<file path=xl/sharedStrings.xml><?xml version="1.0" encoding="utf-8"?>
<sst xmlns="http://schemas.openxmlformats.org/spreadsheetml/2006/main" count="503" uniqueCount="464">
  <si>
    <t>2020年度伊吾县政府性基金预算收入决算表</t>
  </si>
  <si>
    <t>单位:万元</t>
  </si>
  <si>
    <t>科目编码</t>
  </si>
  <si>
    <t>科目名称</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</si>
  <si>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</si>
  <si>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</si>
  <si>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</si>
  <si>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</si>
  <si>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</si>
  <si>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</si>
  <si>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</si>
  <si>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</si>
  <si>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</si>
  <si>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</si>
  <si>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</si>
  <si>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</si>
  <si>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</si>
  <si>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</si>
  <si>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</si>
  <si>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</si>
  <si>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</si>
  <si>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</si>
  <si>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</si>
  <si>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</si>
  <si>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</si>
  <si>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</si>
  <si>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</si>
  <si>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</si>
  <si>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</si>
  <si>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</si>
  <si>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</si>
  <si>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</si>
  <si>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</si>
  <si>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</si>
  <si>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</si>
  <si>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</si>
  <si>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</si>
  <si>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</si>
  <si>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</si>
  <si>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</si>
  <si>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</si>
  <si>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</si>
  <si>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</si>
  <si>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</si>
  <si>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</si>
  <si>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</si>
  <si>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</si>
  <si>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</si>
  <si>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</si>
  <si>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</si>
  <si>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</si>
  <si>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</si>
  <si>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</si>
  <si>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</si>
  <si>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</si>
  <si>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</si>
  <si>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</si>
  <si>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</si>
  <si>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</si>
  <si>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</si>
  <si>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</si>
  <si>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</si>
  <si>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</si>
  <si>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</si>
  <si>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</si>
  <si>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</si>
  <si>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</si>
  <si>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</si>
  <si>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</si>
  <si>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</si>
  <si>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</si>
  <si>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</si>
  <si>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</si>
  <si>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</si>
  <si>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</si>
  <si>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</si>
  <si>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2020年度伊吾县政府性基金预算支出决算功能分类录入表</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</si>
  <si>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</si>
  <si>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</si>
  <si>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</si>
  <si>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</si>
  <si>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</si>
  <si>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</si>
  <si>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</si>
  <si>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</si>
  <si>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</si>
  <si>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</si>
  <si>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</si>
  <si>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</si>
  <si>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</si>
  <si>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</si>
  <si>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</si>
  <si>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</si>
  <si>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</si>
  <si>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</si>
  <si>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</si>
  <si>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</si>
  <si>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</si>
  <si>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</si>
  <si>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</si>
  <si>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</si>
  <si>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</si>
  <si>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</si>
  <si>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</si>
  <si>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</si>
  <si>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</si>
  <si>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</si>
  <si>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</si>
  <si>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</si>
  <si>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</si>
  <si>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</si>
  <si>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</si>
  <si>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</si>
  <si>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</si>
  <si>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</si>
  <si>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</si>
  <si>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</si>
  <si>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</si>
  <si>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</si>
  <si>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</si>
  <si>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</si>
  <si>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</si>
  <si>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</si>
  <si>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</si>
  <si>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</si>
  <si>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</si>
  <si>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</si>
  <si>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</si>
  <si>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</si>
  <si>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</si>
  <si>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</si>
  <si>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</si>
  <si>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</si>
  <si>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</si>
  <si>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</si>
  <si>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</si>
  <si>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</si>
  <si>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</si>
  <si>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</si>
  <si>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</si>
  <si>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</si>
  <si>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</si>
  <si>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</si>
  <si>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</si>
  <si>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</si>
  <si>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</si>
  <si>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</si>
  <si>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</si>
  <si>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</si>
  <si>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</si>
  <si>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</si>
  <si>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</si>
  <si>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</si>
  <si>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</si>
  <si>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</si>
  <si>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</si>
  <si>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</si>
  <si>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</si>
  <si>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</si>
  <si>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</si>
  <si>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</si>
  <si>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</si>
  <si>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</si>
  <si>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</si>
  <si>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</si>
  <si>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</si>
  <si>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</si>
  <si>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</si>
  <si>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</si>
  <si>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</si>
  <si>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</si>
  <si>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</si>
  <si>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</si>
  <si>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</si>
  <si>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</si>
  <si>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</si>
  <si>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</si>
  <si>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</si>
  <si>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</si>
  <si>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</si>
  <si>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</si>
  <si>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</si>
  <si>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</si>
  <si>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</si>
  <si>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</si>
  <si>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</si>
  <si>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</si>
  <si>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</si>
  <si>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</si>
  <si>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</si>
  <si>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</si>
  <si>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</si>
  <si>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</si>
  <si>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</si>
  <si>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</si>
  <si>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</si>
  <si>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</si>
  <si>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</si>
  <si>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</si>
  <si>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</si>
  <si>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</si>
  <si>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</si>
  <si>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</si>
  <si>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</si>
  <si>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</si>
  <si>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</si>
  <si>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</si>
  <si>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</si>
  <si>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</si>
  <si>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</si>
  <si>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</si>
  <si>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</si>
  <si>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</si>
  <si>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</si>
  <si>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</si>
  <si>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</si>
  <si>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</si>
  <si>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</si>
  <si>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</si>
  <si>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</si>
  <si>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</si>
  <si>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</si>
  <si>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</si>
  <si>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</si>
  <si>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</si>
  <si>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</si>
  <si>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</si>
  <si>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</si>
  <si>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</si>
  <si>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</si>
  <si>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</si>
  <si>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</si>
  <si>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</si>
  <si>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</si>
  <si>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</si>
  <si>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</si>
  <si>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</si>
  <si>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</si>
  <si>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</si>
  <si>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</si>
  <si>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</si>
  <si>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</si>
  <si>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</si>
  <si>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</si>
  <si>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</si>
  <si>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</si>
  <si>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</si>
  <si>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</si>
  <si>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</si>
  <si>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</si>
  <si>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</si>
  <si>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</si>
  <si>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</si>
  <si>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</si>
  <si>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</si>
  <si>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</si>
  <si>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</si>
  <si>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</si>
  <si>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</si>
  <si>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</si>
  <si>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</si>
  <si>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</si>
  <si>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</si>
  <si>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</si>
  <si>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</si>
  <si>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</si>
  <si>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</si>
  <si>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</si>
  <si>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</si>
  <si>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</si>
  <si>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</si>
  <si>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</si>
  <si>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</si>
  <si>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</si>
  <si>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</si>
  <si>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</si>
  <si>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</si>
  <si>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</si>
  <si>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</si>
  <si>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</si>
  <si>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</si>
  <si>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</si>
  <si>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</si>
  <si>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</si>
  <si>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</si>
  <si>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</si>
  <si>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</si>
  <si>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</si>
  <si>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</si>
  <si>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</si>
  <si>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</si>
  <si>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</si>
  <si>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</si>
  <si>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</si>
  <si>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</si>
  <si>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</si>
  <si>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</si>
  <si>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</si>
  <si>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</si>
  <si>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</si>
  <si>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</si>
  <si>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</si>
  <si>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</si>
  <si>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</si>
  <si>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</si>
  <si>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</si>
  <si>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</si>
  <si>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</si>
  <si>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</si>
  <si>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</si>
  <si>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</si>
  <si>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</si>
  <si>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</si>
  <si>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</si>
  <si>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</si>
  <si>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</si>
  <si>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</si>
  <si>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</si>
  <si>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</si>
  <si>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</si>
  <si>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</si>
  <si>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</si>
  <si>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</si>
  <si>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</si>
  <si>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</si>
  <si>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</si>
  <si>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</si>
  <si>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</si>
  <si>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</si>
  <si>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</si>
  <si>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</si>
  <si>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</si>
  <si>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</si>
  <si>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</si>
  <si>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2020年度伊吾县政府性基金预算转移性收支决算录入表</t>
  </si>
  <si>
    <t>录入11表</t>
  </si>
  <si>
    <t>单位：万元</t>
  </si>
  <si>
    <t>项目</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</si>
  <si>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</si>
  <si>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</si>
  <si>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</si>
  <si>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</si>
  <si>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</si>
  <si>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</si>
  <si>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</si>
  <si>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</si>
  <si>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</si>
  <si>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</si>
  <si>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</si>
  <si>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调出资金</t>
  </si>
  <si>
    <t xml:space="preserve">  一般公共预算调入</t>
  </si>
  <si>
    <t xml:space="preserve">  政府性基金预算调出资金</t>
  </si>
  <si>
    <t xml:space="preserve">  其他调入资金</t>
  </si>
  <si>
    <t xml:space="preserve">  抗疫特别国债调出资金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</si>
  <si>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</si>
  <si>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</si>
  <si>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</si>
  <si>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</si>
  <si>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</si>
  <si>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</si>
  <si>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</si>
  <si>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</si>
  <si>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</si>
  <si>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</si>
  <si>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</si>
  <si>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</si>
  <si>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</si>
  <si>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</si>
  <si>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</si>
  <si>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</si>
  <si>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</si>
  <si>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2020年度伊吾县政府性基金预算收支及结余情况表</t>
  </si>
  <si>
    <t>决算16表</t>
  </si>
  <si>
    <t>收入项目</t>
  </si>
  <si>
    <t>合计</t>
  </si>
  <si>
    <t>本年收入</t>
  </si>
  <si>
    <t>上级补助收入</t>
  </si>
  <si>
    <t>上年结余</t>
  </si>
  <si>
    <t>债务(转贷)收入</t>
  </si>
  <si>
    <t>省补助计划单列市收入</t>
  </si>
  <si>
    <t>支出项目</t>
  </si>
  <si>
    <t>本年支出</t>
  </si>
  <si>
    <t>上解上级支出</t>
  </si>
  <si>
    <t>计划单列市上解省支出</t>
  </si>
  <si>
    <t>结余项目</t>
  </si>
  <si>
    <t>年终结余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</si>
  <si>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</si>
  <si>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</si>
  <si>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</si>
  <si>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</si>
  <si>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</si>
  <si>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</si>
  <si>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</si>
  <si>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</si>
  <si>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</si>
  <si>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</si>
  <si>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</si>
  <si>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</si>
  <si>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</si>
  <si>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</si>
  <si>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</si>
  <si>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</si>
  <si>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</si>
  <si>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</si>
  <si>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</si>
  <si>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</si>
  <si>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</si>
  <si>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</si>
  <si>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</si>
  <si>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</si>
  <si>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</si>
  <si>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</si>
  <si>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</si>
  <si>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</si>
  <si>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</si>
  <si>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</si>
  <si>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</si>
  <si>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</si>
  <si>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</si>
  <si>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</si>
  <si>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</si>
  <si>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</si>
  <si>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</si>
  <si>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</si>
  <si>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</si>
  <si>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</si>
  <si>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</si>
  <si>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</si>
  <si>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</si>
  <si>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</si>
  <si>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</si>
  <si>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</si>
  <si>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</si>
  <si>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</si>
  <si>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</si>
  <si>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</si>
  <si>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</si>
  <si>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</si>
  <si>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</si>
  <si>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</si>
  <si>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</si>
  <si>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</si>
  <si>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</si>
  <si>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</si>
  <si>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</si>
  <si>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</si>
  <si>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</si>
  <si>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</si>
  <si>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</si>
  <si>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</si>
  <si>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</si>
  <si>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</si>
  <si>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抗疫特别国债收入</t>
  </si>
  <si>
    <t>抗疫特别国债结余</t>
  </si>
  <si>
    <t>收 入 合 计</t>
  </si>
  <si>
    <t>支 出 合 计</t>
  </si>
  <si>
    <t>结 余 合 计</t>
  </si>
  <si>
    <t>2020年度伊吾县政府专项债务限额和余额情况决算表</t>
  </si>
  <si>
    <t>预算数</t>
  </si>
  <si>
    <t>上年末地方政府债务余额</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</si>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</sst>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9" borderId="9" applyNumberFormat="0" applyFont="0" applyAlignment="0" applyProtection="0">
      <alignment vertical="center"/>
    </xf>
    <xf numFmtId="0" fontId="12" fillId="21"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6" applyNumberFormat="0" applyFill="0" applyAlignment="0" applyProtection="0">
      <alignment vertical="center"/>
    </xf>
    <xf numFmtId="0" fontId="20" fillId="0" borderId="6" applyNumberFormat="0" applyFill="0" applyAlignment="0" applyProtection="0">
      <alignment vertical="center"/>
    </xf>
    <xf numFmtId="0" fontId="12" fillId="11" borderId="0" applyNumberFormat="0" applyBorder="0" applyAlignment="0" applyProtection="0">
      <alignment vertical="center"/>
    </xf>
    <xf numFmtId="0" fontId="10" fillId="0" borderId="8" applyNumberFormat="0" applyFill="0" applyAlignment="0" applyProtection="0">
      <alignment vertical="center"/>
    </xf>
    <xf numFmtId="0" fontId="12" fillId="10" borderId="0" applyNumberFormat="0" applyBorder="0" applyAlignment="0" applyProtection="0">
      <alignment vertical="center"/>
    </xf>
    <xf numFmtId="0" fontId="21" fillId="28" borderId="12" applyNumberFormat="0" applyAlignment="0" applyProtection="0">
      <alignment vertical="center"/>
    </xf>
    <xf numFmtId="0" fontId="22" fillId="28" borderId="7" applyNumberFormat="0" applyAlignment="0" applyProtection="0">
      <alignment vertical="center"/>
    </xf>
    <xf numFmtId="0" fontId="23" fillId="33" borderId="13" applyNumberFormat="0" applyAlignment="0" applyProtection="0">
      <alignment vertical="center"/>
    </xf>
    <xf numFmtId="0" fontId="9" fillId="17" borderId="0" applyNumberFormat="0" applyBorder="0" applyAlignment="0" applyProtection="0">
      <alignment vertical="center"/>
    </xf>
    <xf numFmtId="0" fontId="12" fillId="27" borderId="0" applyNumberFormat="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5" fillId="16" borderId="0" applyNumberFormat="0" applyBorder="0" applyAlignment="0" applyProtection="0">
      <alignment vertical="center"/>
    </xf>
    <xf numFmtId="0" fontId="13" fillId="9" borderId="0" applyNumberFormat="0" applyBorder="0" applyAlignment="0" applyProtection="0">
      <alignment vertical="center"/>
    </xf>
    <xf numFmtId="0" fontId="9" fillId="30" borderId="0" applyNumberFormat="0" applyBorder="0" applyAlignment="0" applyProtection="0">
      <alignment vertical="center"/>
    </xf>
    <xf numFmtId="0" fontId="12" fillId="25" borderId="0" applyNumberFormat="0" applyBorder="0" applyAlignment="0" applyProtection="0">
      <alignment vertical="center"/>
    </xf>
    <xf numFmtId="0" fontId="9" fillId="15" borderId="0" applyNumberFormat="0" applyBorder="0" applyAlignment="0" applyProtection="0">
      <alignment vertical="center"/>
    </xf>
    <xf numFmtId="0" fontId="9" fillId="5"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12" fillId="26" borderId="0" applyNumberFormat="0" applyBorder="0" applyAlignment="0" applyProtection="0">
      <alignment vertical="center"/>
    </xf>
    <xf numFmtId="0" fontId="9" fillId="31"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9" fillId="3" borderId="0" applyNumberFormat="0" applyBorder="0" applyAlignment="0" applyProtection="0">
      <alignment vertical="center"/>
    </xf>
    <xf numFmtId="0" fontId="12" fillId="8" borderId="0" applyNumberFormat="0" applyBorder="0" applyAlignment="0" applyProtection="0">
      <alignment vertical="center"/>
    </xf>
    <xf numFmtId="0" fontId="1" fillId="0" borderId="0"/>
  </cellStyleXfs>
  <cellXfs count="39">
    <xf numFmtId="0" fontId="0" fillId="0" borderId="0" xfId="0">
      <alignment vertical="center"/>
    </xf>
    <xf numFmtId="0" fontId="1" fillId="0" borderId="0" xfId="0" applyFont="1" applyFill="1" applyAlignment="1"/>
    <xf numFmtId="0" fontId="2" fillId="0" borderId="0" xfId="49" applyNumberFormat="1" applyFont="1" applyFill="1" applyAlignment="1" applyProtection="1">
      <alignment horizontal="center" vertical="center"/>
    </xf>
    <xf numFmtId="0" fontId="1" fillId="0" borderId="0" xfId="49" applyNumberFormat="1" applyFont="1" applyFill="1" applyAlignment="1" applyProtection="1">
      <alignment horizontal="right" vertical="center"/>
    </xf>
    <xf numFmtId="0" fontId="1" fillId="2" borderId="1" xfId="49" applyNumberFormat="1" applyFont="1" applyFill="1" applyBorder="1" applyAlignment="1" applyProtection="1">
      <alignment horizontal="center" vertical="center"/>
    </xf>
    <xf numFmtId="0" fontId="1" fillId="2" borderId="1" xfId="49" applyNumberFormat="1" applyFont="1" applyFill="1" applyBorder="1" applyAlignment="1" applyProtection="1">
      <alignment horizontal="left" vertical="center"/>
    </xf>
    <xf numFmtId="3" fontId="1" fillId="2" borderId="1" xfId="49" applyNumberFormat="1" applyFont="1" applyFill="1" applyBorder="1" applyAlignment="1" applyProtection="1">
      <alignment horizontal="right" vertical="center"/>
    </xf>
    <xf numFmtId="0" fontId="1" fillId="0"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1\AppData\Local\Temp\Rar$DIa1316.31408\2020&#24180;%20%20&#24635;&#20915;&#36187;&#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4633</v>
          </cell>
        </row>
        <row r="6">
          <cell r="O6">
            <v>32186</v>
          </cell>
        </row>
        <row r="6">
          <cell r="Y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F11" sqref="F11"/>
    </sheetView>
  </sheetViews>
  <sheetFormatPr defaultColWidth="12.1833333333333" defaultRowHeight="15.55" customHeight="1" outlineLevelCol="2"/>
  <cols>
    <col min="1" max="1" width="10.75" style="24" customWidth="1"/>
    <col min="2" max="2" width="59" style="24" customWidth="1"/>
    <col min="3" max="3" width="22.4833333333333" style="24" customWidth="1"/>
    <col min="4" max="256" width="12.1833333333333" style="32" customWidth="1"/>
    <col min="257" max="16384" width="12.1833333333333" style="32"/>
  </cols>
  <sheetData>
    <row r="1" s="32" customFormat="1" ht="40.5" customHeight="1" spans="1:3">
      <c r="A1" s="33" t="s">
        <v>0</v>
      </c>
      <c r="B1" s="33"/>
      <c r="C1" s="33"/>
    </row>
    <row r="2" s="32" customFormat="1" ht="17" customHeight="1" spans="1:3">
      <c r="A2" s="34"/>
      <c r="B2" s="34"/>
      <c r="C2" s="35" t="s">
        <v>1</v>
      </c>
    </row>
    <row r="3" s="32" customFormat="1" ht="17" customHeight="1" spans="1:3">
      <c r="A3" s="27" t="s">
        <v>2</v>
      </c>
      <c r="B3" s="27" t="s">
        <v>3</v>
      </c>
      <c r="C3" s="27" t="s">
        <v>4</v>
      </c>
    </row>
    <row r="4" s="32" customFormat="1" ht="17.25" customHeight="1" spans="1:3">
      <c r="A4" s="36"/>
      <c r="B4" s="27" t="s">
        <v>5</v>
      </c>
      <c r="C4" s="29">
        <f>SUM(C5,C55)</f>
        <v>4633</v>
      </c>
    </row>
    <row r="5" s="32" customFormat="1" ht="17.25" customHeight="1" spans="1:3">
      <c r="A5" s="37">
        <v>10301</v>
      </c>
      <c r="B5" s="38" t="s">
        <v>6</v>
      </c>
      <c r="C5" s="29">
        <f>SUM(C6,C9:C17,C23:C24,C27:C30,C33:C35,C38:C42,C45:C46,C54)</f>
        <v>4633</v>
      </c>
    </row>
    <row r="6" s="32" customFormat="1" ht="17.25" customHeight="1" spans="1:3">
      <c r="A6" s="37">
        <v>1030102</v>
      </c>
      <c r="B6" s="38" t="s">
        <v>7</v>
      </c>
      <c r="C6" s="29">
        <f>SUM(C7:C8)</f>
        <v>0</v>
      </c>
    </row>
    <row r="7" s="32" customFormat="1" ht="17.25" customHeight="1" spans="1:3">
      <c r="A7" s="37">
        <v>103010201</v>
      </c>
      <c r="B7" s="28" t="s">
        <v>8</v>
      </c>
      <c r="C7" s="29">
        <v>0</v>
      </c>
    </row>
    <row r="8" s="32" customFormat="1" ht="17.25" customHeight="1" spans="1:3">
      <c r="A8" s="37">
        <v>103010202</v>
      </c>
      <c r="B8" s="28" t="s">
        <v>9</v>
      </c>
      <c r="C8" s="29">
        <v>0</v>
      </c>
    </row>
    <row r="9" s="32" customFormat="1" ht="17.25" customHeight="1" spans="1:3">
      <c r="A9" s="37">
        <v>1030106</v>
      </c>
      <c r="B9" s="38" t="s">
        <v>10</v>
      </c>
      <c r="C9" s="29">
        <v>0</v>
      </c>
    </row>
    <row r="10" s="32" customFormat="1" ht="17.25" customHeight="1" spans="1:3">
      <c r="A10" s="37">
        <v>1030110</v>
      </c>
      <c r="B10" s="38" t="s">
        <v>11</v>
      </c>
      <c r="C10" s="29">
        <v>0</v>
      </c>
    </row>
    <row r="11" s="32" customFormat="1" ht="17.25" customHeight="1" spans="1:3">
      <c r="A11" s="37">
        <v>1030112</v>
      </c>
      <c r="B11" s="38" t="s">
        <v>12</v>
      </c>
      <c r="C11" s="29">
        <v>0</v>
      </c>
    </row>
    <row r="12" s="32" customFormat="1" ht="17.25" customHeight="1" spans="1:3">
      <c r="A12" s="37">
        <v>1030115</v>
      </c>
      <c r="B12" s="38" t="s">
        <v>13</v>
      </c>
      <c r="C12" s="29">
        <v>0</v>
      </c>
    </row>
    <row r="13" s="32" customFormat="1" ht="17.25" customHeight="1" spans="1:3">
      <c r="A13" s="37">
        <v>1030121</v>
      </c>
      <c r="B13" s="38" t="s">
        <v>14</v>
      </c>
      <c r="C13" s="29">
        <v>0</v>
      </c>
    </row>
    <row r="14" s="32" customFormat="1" ht="17.25" customHeight="1" spans="1:3">
      <c r="A14" s="37">
        <v>1030129</v>
      </c>
      <c r="B14" s="38" t="s">
        <v>15</v>
      </c>
      <c r="C14" s="29">
        <v>0</v>
      </c>
    </row>
    <row r="15" s="32" customFormat="1" ht="17.25" customHeight="1" spans="1:3">
      <c r="A15" s="37">
        <v>1030146</v>
      </c>
      <c r="B15" s="38" t="s">
        <v>16</v>
      </c>
      <c r="C15" s="29">
        <v>0</v>
      </c>
    </row>
    <row r="16" s="32" customFormat="1" ht="17.25" customHeight="1" spans="1:3">
      <c r="A16" s="37">
        <v>1030147</v>
      </c>
      <c r="B16" s="38" t="s">
        <v>17</v>
      </c>
      <c r="C16" s="29">
        <v>500</v>
      </c>
    </row>
    <row r="17" s="32" customFormat="1" ht="17.25" customHeight="1" spans="1:3">
      <c r="A17" s="37">
        <v>1030148</v>
      </c>
      <c r="B17" s="38" t="s">
        <v>18</v>
      </c>
      <c r="C17" s="29">
        <f>SUM(C18:C22)</f>
        <v>4133</v>
      </c>
    </row>
    <row r="18" s="32" customFormat="1" ht="17.25" customHeight="1" spans="1:3">
      <c r="A18" s="37">
        <v>103014801</v>
      </c>
      <c r="B18" s="28" t="s">
        <v>19</v>
      </c>
      <c r="C18" s="29">
        <v>2126</v>
      </c>
    </row>
    <row r="19" s="32" customFormat="1" ht="17.25" customHeight="1" spans="1:3">
      <c r="A19" s="37">
        <v>103014802</v>
      </c>
      <c r="B19" s="28" t="s">
        <v>20</v>
      </c>
      <c r="C19" s="29">
        <v>0</v>
      </c>
    </row>
    <row r="20" s="32" customFormat="1" ht="17.25" customHeight="1" spans="1:3">
      <c r="A20" s="37">
        <v>103014803</v>
      </c>
      <c r="B20" s="28" t="s">
        <v>21</v>
      </c>
      <c r="C20" s="29">
        <v>2090</v>
      </c>
    </row>
    <row r="21" s="32" customFormat="1" ht="17.25" customHeight="1" spans="1:3">
      <c r="A21" s="37">
        <v>103014898</v>
      </c>
      <c r="B21" s="28" t="s">
        <v>22</v>
      </c>
      <c r="C21" s="29">
        <v>-83</v>
      </c>
    </row>
    <row r="22" s="32" customFormat="1" ht="17.25" customHeight="1" spans="1:3">
      <c r="A22" s="37">
        <v>103014899</v>
      </c>
      <c r="B22" s="28" t="s">
        <v>23</v>
      </c>
      <c r="C22" s="29">
        <v>0</v>
      </c>
    </row>
    <row r="23" s="32" customFormat="1" ht="17.25" customHeight="1" spans="1:3">
      <c r="A23" s="37">
        <v>1030149</v>
      </c>
      <c r="B23" s="38" t="s">
        <v>24</v>
      </c>
      <c r="C23" s="29">
        <v>0</v>
      </c>
    </row>
    <row r="24" s="32" customFormat="1" ht="17.25" customHeight="1" spans="1:3">
      <c r="A24" s="37">
        <v>1030150</v>
      </c>
      <c r="B24" s="38" t="s">
        <v>25</v>
      </c>
      <c r="C24" s="29">
        <f>SUM(C25:C26)</f>
        <v>0</v>
      </c>
    </row>
    <row r="25" s="32" customFormat="1" ht="17.25" customHeight="1" spans="1:3">
      <c r="A25" s="37">
        <v>103015001</v>
      </c>
      <c r="B25" s="28" t="s">
        <v>26</v>
      </c>
      <c r="C25" s="29">
        <v>0</v>
      </c>
    </row>
    <row r="26" s="32" customFormat="1" ht="17.25" customHeight="1" spans="1:3">
      <c r="A26" s="37">
        <v>103015002</v>
      </c>
      <c r="B26" s="28" t="s">
        <v>27</v>
      </c>
      <c r="C26" s="29">
        <v>0</v>
      </c>
    </row>
    <row r="27" s="32" customFormat="1" ht="17.25" customHeight="1" spans="1:3">
      <c r="A27" s="37">
        <v>1030152</v>
      </c>
      <c r="B27" s="38" t="s">
        <v>28</v>
      </c>
      <c r="C27" s="29">
        <v>0</v>
      </c>
    </row>
    <row r="28" s="32" customFormat="1" ht="17.25" customHeight="1" spans="1:3">
      <c r="A28" s="37">
        <v>1030153</v>
      </c>
      <c r="B28" s="38" t="s">
        <v>29</v>
      </c>
      <c r="C28" s="29">
        <v>0</v>
      </c>
    </row>
    <row r="29" s="32" customFormat="1" ht="17.25" customHeight="1" spans="1:3">
      <c r="A29" s="37">
        <v>1030154</v>
      </c>
      <c r="B29" s="38" t="s">
        <v>30</v>
      </c>
      <c r="C29" s="29">
        <v>0</v>
      </c>
    </row>
    <row r="30" s="32" customFormat="1" ht="17.25" customHeight="1" spans="1:3">
      <c r="A30" s="37">
        <v>1030155</v>
      </c>
      <c r="B30" s="38" t="s">
        <v>31</v>
      </c>
      <c r="C30" s="29">
        <f>SUM(C31:C32)</f>
        <v>0</v>
      </c>
    </row>
    <row r="31" s="32" customFormat="1" ht="17.25" customHeight="1" spans="1:3">
      <c r="A31" s="37">
        <v>103015501</v>
      </c>
      <c r="B31" s="28" t="s">
        <v>32</v>
      </c>
      <c r="C31" s="29">
        <v>0</v>
      </c>
    </row>
    <row r="32" s="32" customFormat="1" ht="17.25" customHeight="1" spans="1:3">
      <c r="A32" s="37">
        <v>103015502</v>
      </c>
      <c r="B32" s="28" t="s">
        <v>33</v>
      </c>
      <c r="C32" s="29">
        <v>0</v>
      </c>
    </row>
    <row r="33" s="32" customFormat="1" ht="17.25" customHeight="1" spans="1:3">
      <c r="A33" s="37">
        <v>1030156</v>
      </c>
      <c r="B33" s="38" t="s">
        <v>34</v>
      </c>
      <c r="C33" s="29">
        <v>0</v>
      </c>
    </row>
    <row r="34" s="32" customFormat="1" ht="17.25" customHeight="1" spans="1:3">
      <c r="A34" s="37">
        <v>1030157</v>
      </c>
      <c r="B34" s="38" t="s">
        <v>35</v>
      </c>
      <c r="C34" s="29">
        <v>0</v>
      </c>
    </row>
    <row r="35" s="32" customFormat="1" ht="17.25" customHeight="1" spans="1:3">
      <c r="A35" s="37">
        <v>1030158</v>
      </c>
      <c r="B35" s="38" t="s">
        <v>36</v>
      </c>
      <c r="C35" s="29">
        <f>SUM(C36:C37)</f>
        <v>0</v>
      </c>
    </row>
    <row r="36" s="32" customFormat="1" ht="17.25" customHeight="1" spans="1:3">
      <c r="A36" s="37">
        <v>103015801</v>
      </c>
      <c r="B36" s="28" t="s">
        <v>37</v>
      </c>
      <c r="C36" s="29">
        <v>0</v>
      </c>
    </row>
    <row r="37" s="32" customFormat="1" ht="17.25" customHeight="1" spans="1:3">
      <c r="A37" s="37">
        <v>103015803</v>
      </c>
      <c r="B37" s="28" t="s">
        <v>38</v>
      </c>
      <c r="C37" s="29">
        <v>0</v>
      </c>
    </row>
    <row r="38" s="32" customFormat="1" ht="17.25" customHeight="1" spans="1:3">
      <c r="A38" s="37">
        <v>1030159</v>
      </c>
      <c r="B38" s="38" t="s">
        <v>39</v>
      </c>
      <c r="C38" s="29">
        <v>0</v>
      </c>
    </row>
    <row r="39" s="32" customFormat="1" ht="17.25" customHeight="1" spans="1:3">
      <c r="A39" s="37">
        <v>1030166</v>
      </c>
      <c r="B39" s="38" t="s">
        <v>40</v>
      </c>
      <c r="C39" s="29">
        <v>0</v>
      </c>
    </row>
    <row r="40" s="32" customFormat="1" ht="17.25" customHeight="1" spans="1:3">
      <c r="A40" s="37">
        <v>1030168</v>
      </c>
      <c r="B40" s="38" t="s">
        <v>41</v>
      </c>
      <c r="C40" s="29">
        <v>0</v>
      </c>
    </row>
    <row r="41" s="32" customFormat="1" ht="17.25" customHeight="1" spans="1:3">
      <c r="A41" s="37">
        <v>1030171</v>
      </c>
      <c r="B41" s="38" t="s">
        <v>42</v>
      </c>
      <c r="C41" s="29">
        <v>0</v>
      </c>
    </row>
    <row r="42" s="32" customFormat="1" ht="17.25" customHeight="1" spans="1:3">
      <c r="A42" s="37">
        <v>1030175</v>
      </c>
      <c r="B42" s="38" t="s">
        <v>43</v>
      </c>
      <c r="C42" s="29">
        <f>SUM(C43:C44)</f>
        <v>0</v>
      </c>
    </row>
    <row r="43" s="32" customFormat="1" ht="17.25" customHeight="1" spans="1:3">
      <c r="A43" s="37">
        <v>103017501</v>
      </c>
      <c r="B43" s="28" t="s">
        <v>44</v>
      </c>
      <c r="C43" s="29">
        <v>0</v>
      </c>
    </row>
    <row r="44" s="32" customFormat="1" ht="17.25" customHeight="1" spans="1:3">
      <c r="A44" s="37">
        <v>103017502</v>
      </c>
      <c r="B44" s="28" t="s">
        <v>45</v>
      </c>
      <c r="C44" s="29">
        <v>0</v>
      </c>
    </row>
    <row r="45" s="32" customFormat="1" ht="17.25" customHeight="1" spans="1:3">
      <c r="A45" s="37">
        <v>1030178</v>
      </c>
      <c r="B45" s="38" t="s">
        <v>46</v>
      </c>
      <c r="C45" s="29">
        <v>0</v>
      </c>
    </row>
    <row r="46" s="32" customFormat="1" ht="17.25" customHeight="1" spans="1:3">
      <c r="A46" s="37">
        <v>1030180</v>
      </c>
      <c r="B46" s="38" t="s">
        <v>47</v>
      </c>
      <c r="C46" s="29">
        <f>SUM(C47:C53)</f>
        <v>0</v>
      </c>
    </row>
    <row r="47" s="32" customFormat="1" ht="17.25" customHeight="1" spans="1:3">
      <c r="A47" s="37">
        <v>103018001</v>
      </c>
      <c r="B47" s="28" t="s">
        <v>48</v>
      </c>
      <c r="C47" s="29">
        <v>0</v>
      </c>
    </row>
    <row r="48" s="32" customFormat="1" ht="17.25" customHeight="1" spans="1:3">
      <c r="A48" s="37">
        <v>103018002</v>
      </c>
      <c r="B48" s="28" t="s">
        <v>49</v>
      </c>
      <c r="C48" s="29">
        <v>0</v>
      </c>
    </row>
    <row r="49" s="32" customFormat="1" ht="17.25" customHeight="1" spans="1:3">
      <c r="A49" s="37">
        <v>103018003</v>
      </c>
      <c r="B49" s="28" t="s">
        <v>50</v>
      </c>
      <c r="C49" s="29">
        <v>0</v>
      </c>
    </row>
    <row r="50" s="32" customFormat="1" ht="17.25" customHeight="1" spans="1:3">
      <c r="A50" s="37">
        <v>103018004</v>
      </c>
      <c r="B50" s="28" t="s">
        <v>51</v>
      </c>
      <c r="C50" s="29">
        <v>0</v>
      </c>
    </row>
    <row r="51" s="32" customFormat="1" ht="17.25" customHeight="1" spans="1:3">
      <c r="A51" s="37">
        <v>103018005</v>
      </c>
      <c r="B51" s="28" t="s">
        <v>52</v>
      </c>
      <c r="C51" s="29">
        <v>0</v>
      </c>
    </row>
    <row r="52" s="32" customFormat="1" ht="17.25" customHeight="1" spans="1:3">
      <c r="A52" s="37">
        <v>103018006</v>
      </c>
      <c r="B52" s="28" t="s">
        <v>53</v>
      </c>
      <c r="C52" s="29">
        <v>0</v>
      </c>
    </row>
    <row r="53" s="32" customFormat="1" ht="17.25" customHeight="1" spans="1:3">
      <c r="A53" s="37">
        <v>103018007</v>
      </c>
      <c r="B53" s="28" t="s">
        <v>54</v>
      </c>
      <c r="C53" s="29">
        <v>0</v>
      </c>
    </row>
    <row r="54" s="32" customFormat="1" ht="17.25" customHeight="1" spans="1:3">
      <c r="A54" s="37">
        <v>1030199</v>
      </c>
      <c r="B54" s="38" t="s">
        <v>55</v>
      </c>
      <c r="C54" s="29">
        <v>0</v>
      </c>
    </row>
    <row r="55" s="32" customFormat="1" ht="17.25" customHeight="1" spans="1:3">
      <c r="A55" s="37">
        <v>10310</v>
      </c>
      <c r="B55" s="38" t="s">
        <v>56</v>
      </c>
      <c r="C55" s="29">
        <f>SUM(C56:C59,C63:C68,C71:C72)</f>
        <v>0</v>
      </c>
    </row>
    <row r="56" s="32" customFormat="1" ht="17.25" customHeight="1" spans="1:3">
      <c r="A56" s="37">
        <v>1031003</v>
      </c>
      <c r="B56" s="38" t="s">
        <v>57</v>
      </c>
      <c r="C56" s="29">
        <v>0</v>
      </c>
    </row>
    <row r="57" s="32" customFormat="1" ht="17.25" customHeight="1" spans="1:3">
      <c r="A57" s="37">
        <v>1031004</v>
      </c>
      <c r="B57" s="38" t="s">
        <v>58</v>
      </c>
      <c r="C57" s="29">
        <v>0</v>
      </c>
    </row>
    <row r="58" s="32" customFormat="1" ht="17.25" customHeight="1" spans="1:3">
      <c r="A58" s="37">
        <v>1031005</v>
      </c>
      <c r="B58" s="38" t="s">
        <v>59</v>
      </c>
      <c r="C58" s="29">
        <v>0</v>
      </c>
    </row>
    <row r="59" s="32" customFormat="1" ht="17.25" customHeight="1" spans="1:3">
      <c r="A59" s="37">
        <v>1031006</v>
      </c>
      <c r="B59" s="38" t="s">
        <v>60</v>
      </c>
      <c r="C59" s="29">
        <f>SUM(C60:C62)</f>
        <v>0</v>
      </c>
    </row>
    <row r="60" s="32" customFormat="1" ht="17.25" customHeight="1" spans="1:3">
      <c r="A60" s="37">
        <v>103100601</v>
      </c>
      <c r="B60" s="28" t="s">
        <v>61</v>
      </c>
      <c r="C60" s="29">
        <v>0</v>
      </c>
    </row>
    <row r="61" s="32" customFormat="1" ht="17.25" customHeight="1" spans="1:3">
      <c r="A61" s="37">
        <v>103100602</v>
      </c>
      <c r="B61" s="28" t="s">
        <v>62</v>
      </c>
      <c r="C61" s="29">
        <v>0</v>
      </c>
    </row>
    <row r="62" s="32" customFormat="1" ht="17.25" customHeight="1" spans="1:3">
      <c r="A62" s="37">
        <v>103100699</v>
      </c>
      <c r="B62" s="28" t="s">
        <v>63</v>
      </c>
      <c r="C62" s="29">
        <v>0</v>
      </c>
    </row>
    <row r="63" s="32" customFormat="1" ht="17.25" customHeight="1" spans="1:3">
      <c r="A63" s="37">
        <v>1031008</v>
      </c>
      <c r="B63" s="38" t="s">
        <v>64</v>
      </c>
      <c r="C63" s="29">
        <v>0</v>
      </c>
    </row>
    <row r="64" s="32" customFormat="1" ht="17.25" customHeight="1" spans="1:3">
      <c r="A64" s="37">
        <v>1031009</v>
      </c>
      <c r="B64" s="38" t="s">
        <v>65</v>
      </c>
      <c r="C64" s="29">
        <v>0</v>
      </c>
    </row>
    <row r="65" s="32" customFormat="1" ht="17.25" customHeight="1" spans="1:3">
      <c r="A65" s="37">
        <v>1031010</v>
      </c>
      <c r="B65" s="38" t="s">
        <v>66</v>
      </c>
      <c r="C65" s="29">
        <v>0</v>
      </c>
    </row>
    <row r="66" s="32" customFormat="1" ht="17.25" customHeight="1" spans="1:3">
      <c r="A66" s="37">
        <v>1031011</v>
      </c>
      <c r="B66" s="38" t="s">
        <v>67</v>
      </c>
      <c r="C66" s="29">
        <v>0</v>
      </c>
    </row>
    <row r="67" s="32" customFormat="1" ht="17.25" customHeight="1" spans="1:3">
      <c r="A67" s="37">
        <v>1031012</v>
      </c>
      <c r="B67" s="38" t="s">
        <v>68</v>
      </c>
      <c r="C67" s="29">
        <v>0</v>
      </c>
    </row>
    <row r="68" s="32" customFormat="1" ht="17.25" customHeight="1" spans="1:3">
      <c r="A68" s="37">
        <v>1031013</v>
      </c>
      <c r="B68" s="38" t="s">
        <v>69</v>
      </c>
      <c r="C68" s="29">
        <f>SUM(C69:C70)</f>
        <v>0</v>
      </c>
    </row>
    <row r="69" s="32" customFormat="1" ht="17.25" customHeight="1" spans="1:3">
      <c r="A69" s="37">
        <v>103101301</v>
      </c>
      <c r="B69" s="28" t="s">
        <v>70</v>
      </c>
      <c r="C69" s="29">
        <v>0</v>
      </c>
    </row>
    <row r="70" s="32" customFormat="1" ht="17.25" customHeight="1" spans="1:3">
      <c r="A70" s="37">
        <v>103101399</v>
      </c>
      <c r="B70" s="28" t="s">
        <v>71</v>
      </c>
      <c r="C70" s="29">
        <v>0</v>
      </c>
    </row>
    <row r="71" s="32" customFormat="1" ht="17.25" customHeight="1" spans="1:3">
      <c r="A71" s="37">
        <v>1031014</v>
      </c>
      <c r="B71" s="38" t="s">
        <v>72</v>
      </c>
      <c r="C71" s="29">
        <v>0</v>
      </c>
    </row>
    <row r="72" s="32" customFormat="1" ht="17.25" customHeight="1" spans="1:3">
      <c r="A72" s="37">
        <v>1031099</v>
      </c>
      <c r="B72" s="38" t="s">
        <v>73</v>
      </c>
      <c r="C72" s="29">
        <f>SUM(C73:C74)</f>
        <v>0</v>
      </c>
    </row>
    <row r="73" s="32" customFormat="1" ht="17.25" customHeight="1" spans="1:3">
      <c r="A73" s="37">
        <v>103109998</v>
      </c>
      <c r="B73" s="28" t="s">
        <v>74</v>
      </c>
      <c r="C73" s="29">
        <v>0</v>
      </c>
    </row>
    <row r="74" s="32" customFormat="1" ht="17.25" customHeight="1" spans="1:3">
      <c r="A74" s="37">
        <v>103109999</v>
      </c>
      <c r="B74" s="28" t="s">
        <v>75</v>
      </c>
      <c r="C74" s="29">
        <v>0</v>
      </c>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4"/>
  <sheetViews>
    <sheetView workbookViewId="0">
      <selection activeCell="F18" sqref="F18"/>
    </sheetView>
  </sheetViews>
  <sheetFormatPr defaultColWidth="12.1833333333333" defaultRowHeight="15.55" customHeight="1" outlineLevelCol="2"/>
  <cols>
    <col min="1" max="1" width="9.44166666666667" style="24" customWidth="1"/>
    <col min="2" max="2" width="59" style="24" customWidth="1"/>
    <col min="3" max="3" width="22.4833333333333" style="24" customWidth="1"/>
    <col min="4" max="256" width="12.1833333333333" style="32" customWidth="1"/>
    <col min="257" max="16384" width="12.1833333333333" style="32"/>
  </cols>
  <sheetData>
    <row r="1" s="32" customFormat="1" ht="44.25" customHeight="1" spans="1:3">
      <c r="A1" s="33" t="s">
        <v>76</v>
      </c>
      <c r="B1" s="33"/>
      <c r="C1" s="33"/>
    </row>
    <row r="2" s="32" customFormat="1" ht="17" customHeight="1" spans="1:3">
      <c r="A2" s="34"/>
      <c r="B2" s="34"/>
      <c r="C2" s="35" t="s">
        <v>1</v>
      </c>
    </row>
    <row r="3" s="32" customFormat="1" ht="17" customHeight="1" spans="1:3">
      <c r="A3" s="27" t="s">
        <v>2</v>
      </c>
      <c r="B3" s="27" t="s">
        <v>3</v>
      </c>
      <c r="C3" s="27" t="s">
        <v>4</v>
      </c>
    </row>
    <row r="4" s="32" customFormat="1" ht="17" customHeight="1" spans="1:3">
      <c r="A4" s="36"/>
      <c r="B4" s="27" t="s">
        <v>77</v>
      </c>
      <c r="C4" s="29">
        <f>SUM(C5,C13,C29,C41,C52,C107,C131,C183,C188,C192,C218,C236,C254)</f>
        <v>32186</v>
      </c>
    </row>
    <row r="5" s="32" customFormat="1" ht="17" customHeight="1" spans="1:3">
      <c r="A5" s="37">
        <v>206</v>
      </c>
      <c r="B5" s="38" t="s">
        <v>78</v>
      </c>
      <c r="C5" s="29">
        <f>C6</f>
        <v>0</v>
      </c>
    </row>
    <row r="6" s="32" customFormat="1" ht="17" customHeight="1" spans="1:3">
      <c r="A6" s="37">
        <v>20610</v>
      </c>
      <c r="B6" s="38" t="s">
        <v>79</v>
      </c>
      <c r="C6" s="29">
        <f>SUM(C7:C12)</f>
        <v>0</v>
      </c>
    </row>
    <row r="7" s="32" customFormat="1" ht="17" customHeight="1" spans="1:3">
      <c r="A7" s="37">
        <v>2061001</v>
      </c>
      <c r="B7" s="28" t="s">
        <v>80</v>
      </c>
      <c r="C7" s="29">
        <v>0</v>
      </c>
    </row>
    <row r="8" s="32" customFormat="1" ht="17" customHeight="1" spans="1:3">
      <c r="A8" s="37">
        <v>2061002</v>
      </c>
      <c r="B8" s="28" t="s">
        <v>81</v>
      </c>
      <c r="C8" s="29">
        <v>0</v>
      </c>
    </row>
    <row r="9" s="32" customFormat="1" ht="17" customHeight="1" spans="1:3">
      <c r="A9" s="37">
        <v>2061003</v>
      </c>
      <c r="B9" s="28" t="s">
        <v>82</v>
      </c>
      <c r="C9" s="29">
        <v>0</v>
      </c>
    </row>
    <row r="10" s="32" customFormat="1" ht="17" customHeight="1" spans="1:3">
      <c r="A10" s="37">
        <v>2061004</v>
      </c>
      <c r="B10" s="28" t="s">
        <v>83</v>
      </c>
      <c r="C10" s="29">
        <v>0</v>
      </c>
    </row>
    <row r="11" s="32" customFormat="1" ht="17.25" customHeight="1" spans="1:3">
      <c r="A11" s="37">
        <v>2061005</v>
      </c>
      <c r="B11" s="28" t="s">
        <v>84</v>
      </c>
      <c r="C11" s="29">
        <v>0</v>
      </c>
    </row>
    <row r="12" s="32" customFormat="1" ht="17.25" customHeight="1" spans="1:3">
      <c r="A12" s="37">
        <v>2061099</v>
      </c>
      <c r="B12" s="28" t="s">
        <v>85</v>
      </c>
      <c r="C12" s="29">
        <v>0</v>
      </c>
    </row>
    <row r="13" s="32" customFormat="1" ht="17.25" customHeight="1" spans="1:3">
      <c r="A13" s="37">
        <v>207</v>
      </c>
      <c r="B13" s="38" t="s">
        <v>86</v>
      </c>
      <c r="C13" s="29">
        <f>SUM(C14,C20,C26)</f>
        <v>0</v>
      </c>
    </row>
    <row r="14" s="32" customFormat="1" ht="17.25" customHeight="1" spans="1:3">
      <c r="A14" s="37">
        <v>20707</v>
      </c>
      <c r="B14" s="38" t="s">
        <v>87</v>
      </c>
      <c r="C14" s="29">
        <f>SUM(C15:C19)</f>
        <v>0</v>
      </c>
    </row>
    <row r="15" s="32" customFormat="1" ht="17.25" customHeight="1" spans="1:3">
      <c r="A15" s="37">
        <v>2070701</v>
      </c>
      <c r="B15" s="28" t="s">
        <v>88</v>
      </c>
      <c r="C15" s="29">
        <v>0</v>
      </c>
    </row>
    <row r="16" s="32" customFormat="1" ht="17.25" customHeight="1" spans="1:3">
      <c r="A16" s="37">
        <v>2070702</v>
      </c>
      <c r="B16" s="28" t="s">
        <v>89</v>
      </c>
      <c r="C16" s="29">
        <v>0</v>
      </c>
    </row>
    <row r="17" s="32" customFormat="1" ht="17.25" customHeight="1" spans="1:3">
      <c r="A17" s="37">
        <v>2070703</v>
      </c>
      <c r="B17" s="28" t="s">
        <v>90</v>
      </c>
      <c r="C17" s="29">
        <v>0</v>
      </c>
    </row>
    <row r="18" s="32" customFormat="1" customHeight="1" spans="1:3">
      <c r="A18" s="37">
        <v>2070704</v>
      </c>
      <c r="B18" s="28" t="s">
        <v>91</v>
      </c>
      <c r="C18" s="29">
        <v>0</v>
      </c>
    </row>
    <row r="19" s="32" customFormat="1" ht="17.25" customHeight="1" spans="1:3">
      <c r="A19" s="37">
        <v>2070799</v>
      </c>
      <c r="B19" s="28" t="s">
        <v>92</v>
      </c>
      <c r="C19" s="29">
        <v>0</v>
      </c>
    </row>
    <row r="20" s="32" customFormat="1" ht="17.25" customHeight="1" spans="1:3">
      <c r="A20" s="37">
        <v>20709</v>
      </c>
      <c r="B20" s="38" t="s">
        <v>93</v>
      </c>
      <c r="C20" s="29">
        <f>SUM(C21:C25)</f>
        <v>0</v>
      </c>
    </row>
    <row r="21" s="32" customFormat="1" ht="17.25" customHeight="1" spans="1:3">
      <c r="A21" s="37">
        <v>2070901</v>
      </c>
      <c r="B21" s="28" t="s">
        <v>94</v>
      </c>
      <c r="C21" s="29">
        <v>0</v>
      </c>
    </row>
    <row r="22" s="32" customFormat="1" ht="17.25" customHeight="1" spans="1:3">
      <c r="A22" s="37">
        <v>2070902</v>
      </c>
      <c r="B22" s="28" t="s">
        <v>95</v>
      </c>
      <c r="C22" s="29">
        <v>0</v>
      </c>
    </row>
    <row r="23" s="32" customFormat="1" ht="17.25" customHeight="1" spans="1:3">
      <c r="A23" s="37">
        <v>2070903</v>
      </c>
      <c r="B23" s="28" t="s">
        <v>96</v>
      </c>
      <c r="C23" s="29">
        <v>0</v>
      </c>
    </row>
    <row r="24" s="32" customFormat="1" ht="17.25" customHeight="1" spans="1:3">
      <c r="A24" s="37">
        <v>2070904</v>
      </c>
      <c r="B24" s="28" t="s">
        <v>97</v>
      </c>
      <c r="C24" s="29">
        <v>0</v>
      </c>
    </row>
    <row r="25" s="32" customFormat="1" ht="17.25" customHeight="1" spans="1:3">
      <c r="A25" s="37">
        <v>2070999</v>
      </c>
      <c r="B25" s="28" t="s">
        <v>98</v>
      </c>
      <c r="C25" s="29">
        <v>0</v>
      </c>
    </row>
    <row r="26" s="32" customFormat="1" ht="17.25" customHeight="1" spans="1:3">
      <c r="A26" s="37">
        <v>20710</v>
      </c>
      <c r="B26" s="38" t="s">
        <v>99</v>
      </c>
      <c r="C26" s="29">
        <f>SUM(C27:C28)</f>
        <v>0</v>
      </c>
    </row>
    <row r="27" s="32" customFormat="1" ht="17.25" customHeight="1" spans="1:3">
      <c r="A27" s="37">
        <v>2071001</v>
      </c>
      <c r="B27" s="28" t="s">
        <v>100</v>
      </c>
      <c r="C27" s="29">
        <v>0</v>
      </c>
    </row>
    <row r="28" s="32" customFormat="1" ht="17.25" customHeight="1" spans="1:3">
      <c r="A28" s="37">
        <v>2071099</v>
      </c>
      <c r="B28" s="28" t="s">
        <v>101</v>
      </c>
      <c r="C28" s="29">
        <v>0</v>
      </c>
    </row>
    <row r="29" s="32" customFormat="1" ht="17.25" customHeight="1" spans="1:3">
      <c r="A29" s="37">
        <v>208</v>
      </c>
      <c r="B29" s="38" t="s">
        <v>102</v>
      </c>
      <c r="C29" s="29">
        <f>SUM(C30,C34,C38)</f>
        <v>449</v>
      </c>
    </row>
    <row r="30" s="32" customFormat="1" ht="17.25" customHeight="1" spans="1:3">
      <c r="A30" s="37">
        <v>20822</v>
      </c>
      <c r="B30" s="38" t="s">
        <v>103</v>
      </c>
      <c r="C30" s="29">
        <f>SUM(C31:C33)</f>
        <v>449</v>
      </c>
    </row>
    <row r="31" s="32" customFormat="1" ht="17.25" customHeight="1" spans="1:3">
      <c r="A31" s="37">
        <v>2082201</v>
      </c>
      <c r="B31" s="28" t="s">
        <v>104</v>
      </c>
      <c r="C31" s="29">
        <v>48</v>
      </c>
    </row>
    <row r="32" s="32" customFormat="1" ht="17.25" customHeight="1" spans="1:3">
      <c r="A32" s="37">
        <v>2082202</v>
      </c>
      <c r="B32" s="28" t="s">
        <v>105</v>
      </c>
      <c r="C32" s="29">
        <v>401</v>
      </c>
    </row>
    <row r="33" s="32" customFormat="1" ht="17.25" customHeight="1" spans="1:3">
      <c r="A33" s="37">
        <v>2082299</v>
      </c>
      <c r="B33" s="28" t="s">
        <v>106</v>
      </c>
      <c r="C33" s="29">
        <v>0</v>
      </c>
    </row>
    <row r="34" s="32" customFormat="1" ht="17.25" customHeight="1" spans="1:3">
      <c r="A34" s="37">
        <v>20823</v>
      </c>
      <c r="B34" s="38" t="s">
        <v>107</v>
      </c>
      <c r="C34" s="29">
        <f>SUM(C35:C37)</f>
        <v>0</v>
      </c>
    </row>
    <row r="35" s="32" customFormat="1" ht="17.25" customHeight="1" spans="1:3">
      <c r="A35" s="37">
        <v>2082301</v>
      </c>
      <c r="B35" s="28" t="s">
        <v>104</v>
      </c>
      <c r="C35" s="29">
        <v>0</v>
      </c>
    </row>
    <row r="36" s="32" customFormat="1" ht="17.25" customHeight="1" spans="1:3">
      <c r="A36" s="37">
        <v>2082302</v>
      </c>
      <c r="B36" s="28" t="s">
        <v>105</v>
      </c>
      <c r="C36" s="29">
        <v>0</v>
      </c>
    </row>
    <row r="37" s="32" customFormat="1" ht="17.25" customHeight="1" spans="1:3">
      <c r="A37" s="37">
        <v>2082399</v>
      </c>
      <c r="B37" s="28" t="s">
        <v>108</v>
      </c>
      <c r="C37" s="29">
        <v>0</v>
      </c>
    </row>
    <row r="38" s="32" customFormat="1" ht="17.25" customHeight="1" spans="1:3">
      <c r="A38" s="37">
        <v>20829</v>
      </c>
      <c r="B38" s="38" t="s">
        <v>109</v>
      </c>
      <c r="C38" s="29">
        <f>SUM(C39:C40)</f>
        <v>0</v>
      </c>
    </row>
    <row r="39" s="32" customFormat="1" ht="17.25" customHeight="1" spans="1:3">
      <c r="A39" s="37">
        <v>2082901</v>
      </c>
      <c r="B39" s="28" t="s">
        <v>105</v>
      </c>
      <c r="C39" s="29">
        <v>0</v>
      </c>
    </row>
    <row r="40" s="32" customFormat="1" ht="17.25" customHeight="1" spans="1:3">
      <c r="A40" s="37">
        <v>2082999</v>
      </c>
      <c r="B40" s="28" t="s">
        <v>110</v>
      </c>
      <c r="C40" s="29">
        <v>0</v>
      </c>
    </row>
    <row r="41" s="32" customFormat="1" ht="17.25" customHeight="1" spans="1:3">
      <c r="A41" s="37">
        <v>211</v>
      </c>
      <c r="B41" s="38" t="s">
        <v>111</v>
      </c>
      <c r="C41" s="29">
        <f>SUM(C42,C47)</f>
        <v>0</v>
      </c>
    </row>
    <row r="42" s="32" customFormat="1" ht="17.25" customHeight="1" spans="1:3">
      <c r="A42" s="37">
        <v>21160</v>
      </c>
      <c r="B42" s="38" t="s">
        <v>112</v>
      </c>
      <c r="C42" s="29">
        <f>SUM(C43:C46)</f>
        <v>0</v>
      </c>
    </row>
    <row r="43" s="32" customFormat="1" ht="17.25" customHeight="1" spans="1:3">
      <c r="A43" s="37">
        <v>2116001</v>
      </c>
      <c r="B43" s="28" t="s">
        <v>113</v>
      </c>
      <c r="C43" s="29">
        <v>0</v>
      </c>
    </row>
    <row r="44" s="32" customFormat="1" ht="17.25" customHeight="1" spans="1:3">
      <c r="A44" s="37">
        <v>2116002</v>
      </c>
      <c r="B44" s="28" t="s">
        <v>114</v>
      </c>
      <c r="C44" s="29">
        <v>0</v>
      </c>
    </row>
    <row r="45" s="32" customFormat="1" ht="17.25" customHeight="1" spans="1:3">
      <c r="A45" s="37">
        <v>2116003</v>
      </c>
      <c r="B45" s="28" t="s">
        <v>115</v>
      </c>
      <c r="C45" s="29">
        <v>0</v>
      </c>
    </row>
    <row r="46" s="32" customFormat="1" ht="17.25" customHeight="1" spans="1:3">
      <c r="A46" s="37">
        <v>2116099</v>
      </c>
      <c r="B46" s="28" t="s">
        <v>116</v>
      </c>
      <c r="C46" s="29">
        <v>0</v>
      </c>
    </row>
    <row r="47" s="32" customFormat="1" ht="17.25" customHeight="1" spans="1:3">
      <c r="A47" s="37">
        <v>21161</v>
      </c>
      <c r="B47" s="38" t="s">
        <v>117</v>
      </c>
      <c r="C47" s="29">
        <f>SUM(C48:C51)</f>
        <v>0</v>
      </c>
    </row>
    <row r="48" s="32" customFormat="1" ht="17.25" customHeight="1" spans="1:3">
      <c r="A48" s="37">
        <v>2116101</v>
      </c>
      <c r="B48" s="28" t="s">
        <v>118</v>
      </c>
      <c r="C48" s="29">
        <v>0</v>
      </c>
    </row>
    <row r="49" s="32" customFormat="1" ht="17.25" customHeight="1" spans="1:3">
      <c r="A49" s="37">
        <v>2116102</v>
      </c>
      <c r="B49" s="28" t="s">
        <v>119</v>
      </c>
      <c r="C49" s="29">
        <v>0</v>
      </c>
    </row>
    <row r="50" s="32" customFormat="1" ht="17.25" customHeight="1" spans="1:3">
      <c r="A50" s="37">
        <v>2116103</v>
      </c>
      <c r="B50" s="28" t="s">
        <v>120</v>
      </c>
      <c r="C50" s="29">
        <v>0</v>
      </c>
    </row>
    <row r="51" s="32" customFormat="1" ht="17.25" customHeight="1" spans="1:3">
      <c r="A51" s="37">
        <v>2116104</v>
      </c>
      <c r="B51" s="28" t="s">
        <v>121</v>
      </c>
      <c r="C51" s="29">
        <v>0</v>
      </c>
    </row>
    <row r="52" s="32" customFormat="1" ht="17.25" customHeight="1" spans="1:3">
      <c r="A52" s="37">
        <v>212</v>
      </c>
      <c r="B52" s="38" t="s">
        <v>122</v>
      </c>
      <c r="C52" s="29">
        <f>SUM(C53,C66,C70:C71,C77,C81,C85,C89,C95,C98)</f>
        <v>893</v>
      </c>
    </row>
    <row r="53" s="32" customFormat="1" ht="17.25" customHeight="1" spans="1:3">
      <c r="A53" s="37">
        <v>21208</v>
      </c>
      <c r="B53" s="38" t="s">
        <v>123</v>
      </c>
      <c r="C53" s="29">
        <f>SUM(C54:C65)</f>
        <v>893</v>
      </c>
    </row>
    <row r="54" s="32" customFormat="1" ht="17.25" customHeight="1" spans="1:3">
      <c r="A54" s="37">
        <v>2120801</v>
      </c>
      <c r="B54" s="28" t="s">
        <v>124</v>
      </c>
      <c r="C54" s="29">
        <v>742</v>
      </c>
    </row>
    <row r="55" s="32" customFormat="1" ht="17.25" customHeight="1" spans="1:3">
      <c r="A55" s="37">
        <v>2120802</v>
      </c>
      <c r="B55" s="28" t="s">
        <v>125</v>
      </c>
      <c r="C55" s="29">
        <v>0</v>
      </c>
    </row>
    <row r="56" s="32" customFormat="1" ht="17.25" customHeight="1" spans="1:3">
      <c r="A56" s="37">
        <v>2120803</v>
      </c>
      <c r="B56" s="28" t="s">
        <v>126</v>
      </c>
      <c r="C56" s="29">
        <v>0</v>
      </c>
    </row>
    <row r="57" s="32" customFormat="1" ht="17.25" customHeight="1" spans="1:3">
      <c r="A57" s="37">
        <v>2120804</v>
      </c>
      <c r="B57" s="28" t="s">
        <v>127</v>
      </c>
      <c r="C57" s="29">
        <v>151</v>
      </c>
    </row>
    <row r="58" s="32" customFormat="1" ht="17.25" customHeight="1" spans="1:3">
      <c r="A58" s="37">
        <v>2120805</v>
      </c>
      <c r="B58" s="28" t="s">
        <v>128</v>
      </c>
      <c r="C58" s="29">
        <v>0</v>
      </c>
    </row>
    <row r="59" s="32" customFormat="1" ht="17.25" customHeight="1" spans="1:3">
      <c r="A59" s="37">
        <v>2120806</v>
      </c>
      <c r="B59" s="28" t="s">
        <v>129</v>
      </c>
      <c r="C59" s="29">
        <v>0</v>
      </c>
    </row>
    <row r="60" s="32" customFormat="1" ht="17.25" customHeight="1" spans="1:3">
      <c r="A60" s="37">
        <v>2120807</v>
      </c>
      <c r="B60" s="28" t="s">
        <v>130</v>
      </c>
      <c r="C60" s="29">
        <v>0</v>
      </c>
    </row>
    <row r="61" s="32" customFormat="1" ht="17.25" customHeight="1" spans="1:3">
      <c r="A61" s="37">
        <v>2120809</v>
      </c>
      <c r="B61" s="28" t="s">
        <v>131</v>
      </c>
      <c r="C61" s="29">
        <v>0</v>
      </c>
    </row>
    <row r="62" s="32" customFormat="1" ht="17.25" customHeight="1" spans="1:3">
      <c r="A62" s="37">
        <v>2120810</v>
      </c>
      <c r="B62" s="28" t="s">
        <v>132</v>
      </c>
      <c r="C62" s="29">
        <v>0</v>
      </c>
    </row>
    <row r="63" s="32" customFormat="1" ht="17.25" customHeight="1" spans="1:3">
      <c r="A63" s="37">
        <v>2120811</v>
      </c>
      <c r="B63" s="28" t="s">
        <v>133</v>
      </c>
      <c r="C63" s="29">
        <v>0</v>
      </c>
    </row>
    <row r="64" s="32" customFormat="1" ht="17.25" customHeight="1" spans="1:3">
      <c r="A64" s="37">
        <v>2120813</v>
      </c>
      <c r="B64" s="28" t="s">
        <v>134</v>
      </c>
      <c r="C64" s="29">
        <v>0</v>
      </c>
    </row>
    <row r="65" s="32" customFormat="1" ht="17.25" customHeight="1" spans="1:3">
      <c r="A65" s="37">
        <v>2120899</v>
      </c>
      <c r="B65" s="28" t="s">
        <v>135</v>
      </c>
      <c r="C65" s="29">
        <v>0</v>
      </c>
    </row>
    <row r="66" s="32" customFormat="1" ht="17.25" customHeight="1" spans="1:3">
      <c r="A66" s="37">
        <v>21210</v>
      </c>
      <c r="B66" s="38" t="s">
        <v>136</v>
      </c>
      <c r="C66" s="29">
        <f>SUM(C67:C69)</f>
        <v>0</v>
      </c>
    </row>
    <row r="67" s="32" customFormat="1" ht="17.25" customHeight="1" spans="1:3">
      <c r="A67" s="37">
        <v>2121001</v>
      </c>
      <c r="B67" s="28" t="s">
        <v>124</v>
      </c>
      <c r="C67" s="29">
        <v>0</v>
      </c>
    </row>
    <row r="68" s="32" customFormat="1" ht="17.25" customHeight="1" spans="1:3">
      <c r="A68" s="37">
        <v>2121002</v>
      </c>
      <c r="B68" s="28" t="s">
        <v>125</v>
      </c>
      <c r="C68" s="29">
        <v>0</v>
      </c>
    </row>
    <row r="69" s="32" customFormat="1" ht="17.25" customHeight="1" spans="1:3">
      <c r="A69" s="37">
        <v>2121099</v>
      </c>
      <c r="B69" s="28" t="s">
        <v>137</v>
      </c>
      <c r="C69" s="29">
        <v>0</v>
      </c>
    </row>
    <row r="70" s="32" customFormat="1" ht="17.25" customHeight="1" spans="1:3">
      <c r="A70" s="37">
        <v>21211</v>
      </c>
      <c r="B70" s="38" t="s">
        <v>138</v>
      </c>
      <c r="C70" s="29">
        <v>0</v>
      </c>
    </row>
    <row r="71" s="32" customFormat="1" ht="17.25" customHeight="1" spans="1:3">
      <c r="A71" s="37">
        <v>21213</v>
      </c>
      <c r="B71" s="38" t="s">
        <v>139</v>
      </c>
      <c r="C71" s="29">
        <f>SUM(C72:C76)</f>
        <v>0</v>
      </c>
    </row>
    <row r="72" s="32" customFormat="1" ht="17.25" customHeight="1" spans="1:3">
      <c r="A72" s="37">
        <v>2121301</v>
      </c>
      <c r="B72" s="28" t="s">
        <v>140</v>
      </c>
      <c r="C72" s="29">
        <v>0</v>
      </c>
    </row>
    <row r="73" s="32" customFormat="1" ht="17.25" customHeight="1" spans="1:3">
      <c r="A73" s="37">
        <v>2121302</v>
      </c>
      <c r="B73" s="28" t="s">
        <v>141</v>
      </c>
      <c r="C73" s="29">
        <v>0</v>
      </c>
    </row>
    <row r="74" s="32" customFormat="1" ht="17.25" customHeight="1" spans="1:3">
      <c r="A74" s="37">
        <v>2121303</v>
      </c>
      <c r="B74" s="28" t="s">
        <v>142</v>
      </c>
      <c r="C74" s="29">
        <v>0</v>
      </c>
    </row>
    <row r="75" s="32" customFormat="1" ht="17.25" customHeight="1" spans="1:3">
      <c r="A75" s="37">
        <v>2121304</v>
      </c>
      <c r="B75" s="28" t="s">
        <v>143</v>
      </c>
      <c r="C75" s="29">
        <v>0</v>
      </c>
    </row>
    <row r="76" s="32" customFormat="1" ht="17.25" customHeight="1" spans="1:3">
      <c r="A76" s="37">
        <v>2121399</v>
      </c>
      <c r="B76" s="28" t="s">
        <v>144</v>
      </c>
      <c r="C76" s="29">
        <v>0</v>
      </c>
    </row>
    <row r="77" s="32" customFormat="1" ht="17.25" customHeight="1" spans="1:3">
      <c r="A77" s="37">
        <v>21214</v>
      </c>
      <c r="B77" s="38" t="s">
        <v>145</v>
      </c>
      <c r="C77" s="29">
        <f>SUM(C78:C80)</f>
        <v>0</v>
      </c>
    </row>
    <row r="78" s="32" customFormat="1" ht="17.25" customHeight="1" spans="1:3">
      <c r="A78" s="37">
        <v>2121401</v>
      </c>
      <c r="B78" s="28" t="s">
        <v>146</v>
      </c>
      <c r="C78" s="29">
        <v>0</v>
      </c>
    </row>
    <row r="79" s="32" customFormat="1" ht="17.25" customHeight="1" spans="1:3">
      <c r="A79" s="37">
        <v>2121402</v>
      </c>
      <c r="B79" s="28" t="s">
        <v>147</v>
      </c>
      <c r="C79" s="29">
        <v>0</v>
      </c>
    </row>
    <row r="80" s="32" customFormat="1" ht="17.25" customHeight="1" spans="1:3">
      <c r="A80" s="37">
        <v>2121499</v>
      </c>
      <c r="B80" s="28" t="s">
        <v>148</v>
      </c>
      <c r="C80" s="29">
        <v>0</v>
      </c>
    </row>
    <row r="81" s="32" customFormat="1" ht="17.25" customHeight="1" spans="1:3">
      <c r="A81" s="37">
        <v>21215</v>
      </c>
      <c r="B81" s="38" t="s">
        <v>149</v>
      </c>
      <c r="C81" s="29">
        <f>SUM(C82:C84)</f>
        <v>0</v>
      </c>
    </row>
    <row r="82" s="32" customFormat="1" ht="17.25" customHeight="1" spans="1:3">
      <c r="A82" s="37">
        <v>2121501</v>
      </c>
      <c r="B82" s="28" t="s">
        <v>150</v>
      </c>
      <c r="C82" s="29">
        <v>0</v>
      </c>
    </row>
    <row r="83" s="32" customFormat="1" ht="17.25" customHeight="1" spans="1:3">
      <c r="A83" s="37">
        <v>2121502</v>
      </c>
      <c r="B83" s="28" t="s">
        <v>151</v>
      </c>
      <c r="C83" s="29">
        <v>0</v>
      </c>
    </row>
    <row r="84" s="32" customFormat="1" ht="17.25" customHeight="1" spans="1:3">
      <c r="A84" s="37">
        <v>2121599</v>
      </c>
      <c r="B84" s="28" t="s">
        <v>152</v>
      </c>
      <c r="C84" s="29">
        <v>0</v>
      </c>
    </row>
    <row r="85" s="32" customFormat="1" ht="17.25" customHeight="1" spans="1:3">
      <c r="A85" s="37">
        <v>21216</v>
      </c>
      <c r="B85" s="38" t="s">
        <v>153</v>
      </c>
      <c r="C85" s="29">
        <f>SUM(C86:C88)</f>
        <v>0</v>
      </c>
    </row>
    <row r="86" s="32" customFormat="1" ht="17.25" customHeight="1" spans="1:3">
      <c r="A86" s="37">
        <v>2121601</v>
      </c>
      <c r="B86" s="28" t="s">
        <v>150</v>
      </c>
      <c r="C86" s="29">
        <v>0</v>
      </c>
    </row>
    <row r="87" s="32" customFormat="1" ht="17.25" customHeight="1" spans="1:3">
      <c r="A87" s="37">
        <v>2121602</v>
      </c>
      <c r="B87" s="28" t="s">
        <v>151</v>
      </c>
      <c r="C87" s="29">
        <v>0</v>
      </c>
    </row>
    <row r="88" s="32" customFormat="1" ht="17.25" customHeight="1" spans="1:3">
      <c r="A88" s="37">
        <v>2121699</v>
      </c>
      <c r="B88" s="28" t="s">
        <v>154</v>
      </c>
      <c r="C88" s="29">
        <v>0</v>
      </c>
    </row>
    <row r="89" s="32" customFormat="1" ht="17.25" customHeight="1" spans="1:3">
      <c r="A89" s="37">
        <v>21217</v>
      </c>
      <c r="B89" s="38" t="s">
        <v>155</v>
      </c>
      <c r="C89" s="29">
        <f>SUM(C90:C94)</f>
        <v>0</v>
      </c>
    </row>
    <row r="90" s="32" customFormat="1" ht="17.25" customHeight="1" spans="1:3">
      <c r="A90" s="37">
        <v>2121701</v>
      </c>
      <c r="B90" s="28" t="s">
        <v>156</v>
      </c>
      <c r="C90" s="29">
        <v>0</v>
      </c>
    </row>
    <row r="91" s="32" customFormat="1" ht="17.25" customHeight="1" spans="1:3">
      <c r="A91" s="37">
        <v>2121702</v>
      </c>
      <c r="B91" s="28" t="s">
        <v>157</v>
      </c>
      <c r="C91" s="29">
        <v>0</v>
      </c>
    </row>
    <row r="92" s="32" customFormat="1" ht="17.25" customHeight="1" spans="1:3">
      <c r="A92" s="37">
        <v>2121703</v>
      </c>
      <c r="B92" s="28" t="s">
        <v>158</v>
      </c>
      <c r="C92" s="29">
        <v>0</v>
      </c>
    </row>
    <row r="93" s="32" customFormat="1" ht="17.25" customHeight="1" spans="1:3">
      <c r="A93" s="37">
        <v>2121704</v>
      </c>
      <c r="B93" s="28" t="s">
        <v>159</v>
      </c>
      <c r="C93" s="29">
        <v>0</v>
      </c>
    </row>
    <row r="94" s="32" customFormat="1" ht="17.25" customHeight="1" spans="1:3">
      <c r="A94" s="37">
        <v>2121799</v>
      </c>
      <c r="B94" s="28" t="s">
        <v>160</v>
      </c>
      <c r="C94" s="29">
        <v>0</v>
      </c>
    </row>
    <row r="95" s="32" customFormat="1" ht="17.25" customHeight="1" spans="1:3">
      <c r="A95" s="37">
        <v>21218</v>
      </c>
      <c r="B95" s="38" t="s">
        <v>161</v>
      </c>
      <c r="C95" s="29">
        <f>SUM(C96:C97)</f>
        <v>0</v>
      </c>
    </row>
    <row r="96" s="32" customFormat="1" ht="17.25" customHeight="1" spans="1:3">
      <c r="A96" s="37">
        <v>2121801</v>
      </c>
      <c r="B96" s="28" t="s">
        <v>162</v>
      </c>
      <c r="C96" s="29">
        <v>0</v>
      </c>
    </row>
    <row r="97" s="32" customFormat="1" ht="17.25" customHeight="1" spans="1:3">
      <c r="A97" s="37">
        <v>2121899</v>
      </c>
      <c r="B97" s="28" t="s">
        <v>163</v>
      </c>
      <c r="C97" s="29">
        <v>0</v>
      </c>
    </row>
    <row r="98" s="32" customFormat="1" ht="17.25" customHeight="1" spans="1:3">
      <c r="A98" s="37">
        <v>21219</v>
      </c>
      <c r="B98" s="38" t="s">
        <v>164</v>
      </c>
      <c r="C98" s="29">
        <f>SUM(C99:C106)</f>
        <v>0</v>
      </c>
    </row>
    <row r="99" s="32" customFormat="1" ht="17.25" customHeight="1" spans="1:3">
      <c r="A99" s="37">
        <v>2121901</v>
      </c>
      <c r="B99" s="28" t="s">
        <v>150</v>
      </c>
      <c r="C99" s="29">
        <v>0</v>
      </c>
    </row>
    <row r="100" s="32" customFormat="1" ht="17.25" customHeight="1" spans="1:3">
      <c r="A100" s="37">
        <v>2121902</v>
      </c>
      <c r="B100" s="28" t="s">
        <v>151</v>
      </c>
      <c r="C100" s="29">
        <v>0</v>
      </c>
    </row>
    <row r="101" s="32" customFormat="1" ht="17.25" customHeight="1" spans="1:3">
      <c r="A101" s="37">
        <v>2121903</v>
      </c>
      <c r="B101" s="28" t="s">
        <v>165</v>
      </c>
      <c r="C101" s="29">
        <v>0</v>
      </c>
    </row>
    <row r="102" s="32" customFormat="1" ht="17.25" customHeight="1" spans="1:3">
      <c r="A102" s="37">
        <v>2121904</v>
      </c>
      <c r="B102" s="28" t="s">
        <v>166</v>
      </c>
      <c r="C102" s="29">
        <v>0</v>
      </c>
    </row>
    <row r="103" s="32" customFormat="1" ht="17.25" customHeight="1" spans="1:3">
      <c r="A103" s="37">
        <v>2121905</v>
      </c>
      <c r="B103" s="28" t="s">
        <v>167</v>
      </c>
      <c r="C103" s="29">
        <v>0</v>
      </c>
    </row>
    <row r="104" s="32" customFormat="1" ht="17.25" customHeight="1" spans="1:3">
      <c r="A104" s="37">
        <v>2121906</v>
      </c>
      <c r="B104" s="28" t="s">
        <v>168</v>
      </c>
      <c r="C104" s="29">
        <v>0</v>
      </c>
    </row>
    <row r="105" s="32" customFormat="1" ht="17.25" customHeight="1" spans="1:3">
      <c r="A105" s="37">
        <v>2121907</v>
      </c>
      <c r="B105" s="28" t="s">
        <v>169</v>
      </c>
      <c r="C105" s="29">
        <v>0</v>
      </c>
    </row>
    <row r="106" s="32" customFormat="1" ht="17.25" customHeight="1" spans="1:3">
      <c r="A106" s="37">
        <v>2121999</v>
      </c>
      <c r="B106" s="28" t="s">
        <v>170</v>
      </c>
      <c r="C106" s="29">
        <v>0</v>
      </c>
    </row>
    <row r="107" s="32" customFormat="1" ht="17.25" customHeight="1" spans="1:3">
      <c r="A107" s="37">
        <v>213</v>
      </c>
      <c r="B107" s="38" t="s">
        <v>171</v>
      </c>
      <c r="C107" s="29">
        <f>SUM(C108,C113,C118,C123,C126)</f>
        <v>0</v>
      </c>
    </row>
    <row r="108" s="32" customFormat="1" ht="17.25" customHeight="1" spans="1:3">
      <c r="A108" s="37">
        <v>21366</v>
      </c>
      <c r="B108" s="38" t="s">
        <v>172</v>
      </c>
      <c r="C108" s="29">
        <f>SUM(C109:C112)</f>
        <v>0</v>
      </c>
    </row>
    <row r="109" s="32" customFormat="1" ht="17.25" customHeight="1" spans="1:3">
      <c r="A109" s="37">
        <v>2136601</v>
      </c>
      <c r="B109" s="28" t="s">
        <v>105</v>
      </c>
      <c r="C109" s="29">
        <v>0</v>
      </c>
    </row>
    <row r="110" s="32" customFormat="1" ht="17.25" customHeight="1" spans="1:3">
      <c r="A110" s="37">
        <v>2136602</v>
      </c>
      <c r="B110" s="28" t="s">
        <v>173</v>
      </c>
      <c r="C110" s="29">
        <v>0</v>
      </c>
    </row>
    <row r="111" s="32" customFormat="1" ht="17.25" customHeight="1" spans="1:3">
      <c r="A111" s="37">
        <v>2136603</v>
      </c>
      <c r="B111" s="28" t="s">
        <v>174</v>
      </c>
      <c r="C111" s="29">
        <v>0</v>
      </c>
    </row>
    <row r="112" s="32" customFormat="1" ht="17.25" customHeight="1" spans="1:3">
      <c r="A112" s="37">
        <v>2136699</v>
      </c>
      <c r="B112" s="28" t="s">
        <v>175</v>
      </c>
      <c r="C112" s="29">
        <v>0</v>
      </c>
    </row>
    <row r="113" s="32" customFormat="1" ht="17.25" customHeight="1" spans="1:3">
      <c r="A113" s="37">
        <v>21367</v>
      </c>
      <c r="B113" s="38" t="s">
        <v>176</v>
      </c>
      <c r="C113" s="29">
        <f>SUM(C114:C117)</f>
        <v>0</v>
      </c>
    </row>
    <row r="114" s="32" customFormat="1" ht="17.25" customHeight="1" spans="1:3">
      <c r="A114" s="37">
        <v>2136701</v>
      </c>
      <c r="B114" s="28" t="s">
        <v>105</v>
      </c>
      <c r="C114" s="29">
        <v>0</v>
      </c>
    </row>
    <row r="115" s="32" customFormat="1" ht="17.25" customHeight="1" spans="1:3">
      <c r="A115" s="37">
        <v>2136702</v>
      </c>
      <c r="B115" s="28" t="s">
        <v>173</v>
      </c>
      <c r="C115" s="29">
        <v>0</v>
      </c>
    </row>
    <row r="116" s="32" customFormat="1" ht="17.25" customHeight="1" spans="1:3">
      <c r="A116" s="37">
        <v>2136703</v>
      </c>
      <c r="B116" s="28" t="s">
        <v>177</v>
      </c>
      <c r="C116" s="29">
        <v>0</v>
      </c>
    </row>
    <row r="117" s="32" customFormat="1" ht="17.25" customHeight="1" spans="1:3">
      <c r="A117" s="37">
        <v>2136799</v>
      </c>
      <c r="B117" s="28" t="s">
        <v>178</v>
      </c>
      <c r="C117" s="29">
        <v>0</v>
      </c>
    </row>
    <row r="118" s="32" customFormat="1" ht="17.25" customHeight="1" spans="1:3">
      <c r="A118" s="37">
        <v>21369</v>
      </c>
      <c r="B118" s="38" t="s">
        <v>179</v>
      </c>
      <c r="C118" s="29">
        <f>SUM(C119:C122)</f>
        <v>0</v>
      </c>
    </row>
    <row r="119" s="32" customFormat="1" ht="17.25" customHeight="1" spans="1:3">
      <c r="A119" s="37">
        <v>2136901</v>
      </c>
      <c r="B119" s="28" t="s">
        <v>180</v>
      </c>
      <c r="C119" s="29">
        <v>0</v>
      </c>
    </row>
    <row r="120" s="32" customFormat="1" ht="17.25" customHeight="1" spans="1:3">
      <c r="A120" s="37">
        <v>2136902</v>
      </c>
      <c r="B120" s="28" t="s">
        <v>181</v>
      </c>
      <c r="C120" s="29">
        <v>0</v>
      </c>
    </row>
    <row r="121" s="32" customFormat="1" ht="17.25" customHeight="1" spans="1:3">
      <c r="A121" s="37">
        <v>2136903</v>
      </c>
      <c r="B121" s="28" t="s">
        <v>182</v>
      </c>
      <c r="C121" s="29">
        <v>0</v>
      </c>
    </row>
    <row r="122" s="32" customFormat="1" ht="17.25" customHeight="1" spans="1:3">
      <c r="A122" s="37">
        <v>2136999</v>
      </c>
      <c r="B122" s="28" t="s">
        <v>183</v>
      </c>
      <c r="C122" s="29">
        <v>0</v>
      </c>
    </row>
    <row r="123" s="32" customFormat="1" ht="17.25" customHeight="1" spans="1:3">
      <c r="A123" s="37">
        <v>21370</v>
      </c>
      <c r="B123" s="38" t="s">
        <v>184</v>
      </c>
      <c r="C123" s="29">
        <f>SUM(C124:C125)</f>
        <v>0</v>
      </c>
    </row>
    <row r="124" s="32" customFormat="1" ht="17.25" customHeight="1" spans="1:3">
      <c r="A124" s="37">
        <v>2137001</v>
      </c>
      <c r="B124" s="28" t="s">
        <v>185</v>
      </c>
      <c r="C124" s="29">
        <v>0</v>
      </c>
    </row>
    <row r="125" s="32" customFormat="1" ht="17.25" customHeight="1" spans="1:3">
      <c r="A125" s="37">
        <v>2137099</v>
      </c>
      <c r="B125" s="28" t="s">
        <v>186</v>
      </c>
      <c r="C125" s="29">
        <v>0</v>
      </c>
    </row>
    <row r="126" s="32" customFormat="1" ht="17.25" customHeight="1" spans="1:3">
      <c r="A126" s="37">
        <v>21371</v>
      </c>
      <c r="B126" s="38" t="s">
        <v>187</v>
      </c>
      <c r="C126" s="29">
        <f>SUM(C127:C130)</f>
        <v>0</v>
      </c>
    </row>
    <row r="127" s="32" customFormat="1" ht="17.25" customHeight="1" spans="1:3">
      <c r="A127" s="37">
        <v>2137101</v>
      </c>
      <c r="B127" s="28" t="s">
        <v>188</v>
      </c>
      <c r="C127" s="29">
        <v>0</v>
      </c>
    </row>
    <row r="128" s="32" customFormat="1" ht="17.25" customHeight="1" spans="1:3">
      <c r="A128" s="37">
        <v>2137102</v>
      </c>
      <c r="B128" s="28" t="s">
        <v>189</v>
      </c>
      <c r="C128" s="29">
        <v>0</v>
      </c>
    </row>
    <row r="129" s="32" customFormat="1" ht="17.25" customHeight="1" spans="1:3">
      <c r="A129" s="37">
        <v>2137103</v>
      </c>
      <c r="B129" s="28" t="s">
        <v>190</v>
      </c>
      <c r="C129" s="29">
        <v>0</v>
      </c>
    </row>
    <row r="130" s="32" customFormat="1" ht="17.25" customHeight="1" spans="1:3">
      <c r="A130" s="37">
        <v>2137199</v>
      </c>
      <c r="B130" s="28" t="s">
        <v>191</v>
      </c>
      <c r="C130" s="29">
        <v>0</v>
      </c>
    </row>
    <row r="131" s="32" customFormat="1" ht="17.25" customHeight="1" spans="1:3">
      <c r="A131" s="37">
        <v>214</v>
      </c>
      <c r="B131" s="38" t="s">
        <v>192</v>
      </c>
      <c r="C131" s="29">
        <f>SUM(C132,C137,C142,C147,C156,C163,C172,C175,C178,C179)</f>
        <v>0</v>
      </c>
    </row>
    <row r="132" s="32" customFormat="1" ht="17.25" customHeight="1" spans="1:3">
      <c r="A132" s="37">
        <v>21460</v>
      </c>
      <c r="B132" s="38" t="s">
        <v>193</v>
      </c>
      <c r="C132" s="29">
        <f>SUM(C133:C136)</f>
        <v>0</v>
      </c>
    </row>
    <row r="133" s="32" customFormat="1" ht="17.25" customHeight="1" spans="1:3">
      <c r="A133" s="37">
        <v>2146001</v>
      </c>
      <c r="B133" s="28" t="s">
        <v>194</v>
      </c>
      <c r="C133" s="29">
        <v>0</v>
      </c>
    </row>
    <row r="134" s="32" customFormat="1" ht="17.25" customHeight="1" spans="1:3">
      <c r="A134" s="37">
        <v>2146002</v>
      </c>
      <c r="B134" s="28" t="s">
        <v>195</v>
      </c>
      <c r="C134" s="29">
        <v>0</v>
      </c>
    </row>
    <row r="135" s="32" customFormat="1" ht="17.25" customHeight="1" spans="1:3">
      <c r="A135" s="37">
        <v>2146003</v>
      </c>
      <c r="B135" s="28" t="s">
        <v>196</v>
      </c>
      <c r="C135" s="29">
        <v>0</v>
      </c>
    </row>
    <row r="136" s="32" customFormat="1" ht="17.25" customHeight="1" spans="1:3">
      <c r="A136" s="37">
        <v>2146099</v>
      </c>
      <c r="B136" s="28" t="s">
        <v>197</v>
      </c>
      <c r="C136" s="29">
        <v>0</v>
      </c>
    </row>
    <row r="137" s="32" customFormat="1" ht="17.25" customHeight="1" spans="1:3">
      <c r="A137" s="37">
        <v>21462</v>
      </c>
      <c r="B137" s="38" t="s">
        <v>198</v>
      </c>
      <c r="C137" s="29">
        <f>SUM(C138:C141)</f>
        <v>0</v>
      </c>
    </row>
    <row r="138" s="32" customFormat="1" ht="17.25" customHeight="1" spans="1:3">
      <c r="A138" s="37">
        <v>2146201</v>
      </c>
      <c r="B138" s="28" t="s">
        <v>196</v>
      </c>
      <c r="C138" s="29">
        <v>0</v>
      </c>
    </row>
    <row r="139" s="32" customFormat="1" ht="17.25" customHeight="1" spans="1:3">
      <c r="A139" s="37">
        <v>2146202</v>
      </c>
      <c r="B139" s="28" t="s">
        <v>199</v>
      </c>
      <c r="C139" s="29">
        <v>0</v>
      </c>
    </row>
    <row r="140" s="32" customFormat="1" ht="17.25" customHeight="1" spans="1:3">
      <c r="A140" s="37">
        <v>2146203</v>
      </c>
      <c r="B140" s="28" t="s">
        <v>200</v>
      </c>
      <c r="C140" s="29">
        <v>0</v>
      </c>
    </row>
    <row r="141" s="32" customFormat="1" ht="17.25" customHeight="1" spans="1:3">
      <c r="A141" s="37">
        <v>2146299</v>
      </c>
      <c r="B141" s="28" t="s">
        <v>201</v>
      </c>
      <c r="C141" s="29">
        <v>0</v>
      </c>
    </row>
    <row r="142" s="32" customFormat="1" ht="17.25" customHeight="1" spans="1:3">
      <c r="A142" s="37">
        <v>21463</v>
      </c>
      <c r="B142" s="38" t="s">
        <v>202</v>
      </c>
      <c r="C142" s="29">
        <f>SUM(C143:C146)</f>
        <v>0</v>
      </c>
    </row>
    <row r="143" s="32" customFormat="1" ht="17.25" customHeight="1" spans="1:3">
      <c r="A143" s="37">
        <v>2146301</v>
      </c>
      <c r="B143" s="28" t="s">
        <v>203</v>
      </c>
      <c r="C143" s="29">
        <v>0</v>
      </c>
    </row>
    <row r="144" s="32" customFormat="1" ht="17.25" customHeight="1" spans="1:3">
      <c r="A144" s="37">
        <v>2146302</v>
      </c>
      <c r="B144" s="28" t="s">
        <v>204</v>
      </c>
      <c r="C144" s="29">
        <v>0</v>
      </c>
    </row>
    <row r="145" s="32" customFormat="1" ht="17.25" customHeight="1" spans="1:3">
      <c r="A145" s="37">
        <v>2146303</v>
      </c>
      <c r="B145" s="28" t="s">
        <v>205</v>
      </c>
      <c r="C145" s="29">
        <v>0</v>
      </c>
    </row>
    <row r="146" s="32" customFormat="1" ht="17.25" customHeight="1" spans="1:3">
      <c r="A146" s="37">
        <v>2146399</v>
      </c>
      <c r="B146" s="28" t="s">
        <v>206</v>
      </c>
      <c r="C146" s="29">
        <v>0</v>
      </c>
    </row>
    <row r="147" s="32" customFormat="1" ht="17.25" customHeight="1" spans="1:3">
      <c r="A147" s="37">
        <v>21464</v>
      </c>
      <c r="B147" s="38" t="s">
        <v>207</v>
      </c>
      <c r="C147" s="29">
        <f>SUM(C148:C155)</f>
        <v>0</v>
      </c>
    </row>
    <row r="148" s="32" customFormat="1" ht="17.25" customHeight="1" spans="1:3">
      <c r="A148" s="37">
        <v>2146401</v>
      </c>
      <c r="B148" s="28" t="s">
        <v>208</v>
      </c>
      <c r="C148" s="29">
        <v>0</v>
      </c>
    </row>
    <row r="149" s="32" customFormat="1" ht="17.25" customHeight="1" spans="1:3">
      <c r="A149" s="37">
        <v>2146402</v>
      </c>
      <c r="B149" s="28" t="s">
        <v>209</v>
      </c>
      <c r="C149" s="29">
        <v>0</v>
      </c>
    </row>
    <row r="150" s="32" customFormat="1" ht="17.25" customHeight="1" spans="1:3">
      <c r="A150" s="37">
        <v>2146403</v>
      </c>
      <c r="B150" s="28" t="s">
        <v>210</v>
      </c>
      <c r="C150" s="29">
        <v>0</v>
      </c>
    </row>
    <row r="151" s="32" customFormat="1" ht="17.25" customHeight="1" spans="1:3">
      <c r="A151" s="37">
        <v>2146404</v>
      </c>
      <c r="B151" s="28" t="s">
        <v>211</v>
      </c>
      <c r="C151" s="29">
        <v>0</v>
      </c>
    </row>
    <row r="152" s="32" customFormat="1" ht="17.25" customHeight="1" spans="1:3">
      <c r="A152" s="37">
        <v>2146405</v>
      </c>
      <c r="B152" s="28" t="s">
        <v>212</v>
      </c>
      <c r="C152" s="29">
        <v>0</v>
      </c>
    </row>
    <row r="153" s="32" customFormat="1" ht="17.25" customHeight="1" spans="1:3">
      <c r="A153" s="37">
        <v>2146406</v>
      </c>
      <c r="B153" s="28" t="s">
        <v>213</v>
      </c>
      <c r="C153" s="29">
        <v>0</v>
      </c>
    </row>
    <row r="154" s="32" customFormat="1" ht="17.25" customHeight="1" spans="1:3">
      <c r="A154" s="37">
        <v>2146407</v>
      </c>
      <c r="B154" s="28" t="s">
        <v>214</v>
      </c>
      <c r="C154" s="29">
        <v>0</v>
      </c>
    </row>
    <row r="155" s="32" customFormat="1" ht="17.25" customHeight="1" spans="1:3">
      <c r="A155" s="37">
        <v>2146499</v>
      </c>
      <c r="B155" s="28" t="s">
        <v>215</v>
      </c>
      <c r="C155" s="29">
        <v>0</v>
      </c>
    </row>
    <row r="156" s="32" customFormat="1" ht="17.25" customHeight="1" spans="1:3">
      <c r="A156" s="37">
        <v>21468</v>
      </c>
      <c r="B156" s="38" t="s">
        <v>216</v>
      </c>
      <c r="C156" s="29">
        <f>SUM(C157:C162)</f>
        <v>0</v>
      </c>
    </row>
    <row r="157" s="32" customFormat="1" ht="17.25" customHeight="1" spans="1:3">
      <c r="A157" s="37">
        <v>2146801</v>
      </c>
      <c r="B157" s="28" t="s">
        <v>217</v>
      </c>
      <c r="C157" s="29">
        <v>0</v>
      </c>
    </row>
    <row r="158" s="32" customFormat="1" ht="17.25" customHeight="1" spans="1:3">
      <c r="A158" s="37">
        <v>2146802</v>
      </c>
      <c r="B158" s="28" t="s">
        <v>218</v>
      </c>
      <c r="C158" s="29">
        <v>0</v>
      </c>
    </row>
    <row r="159" s="32" customFormat="1" ht="17.25" customHeight="1" spans="1:3">
      <c r="A159" s="37">
        <v>2146803</v>
      </c>
      <c r="B159" s="28" t="s">
        <v>219</v>
      </c>
      <c r="C159" s="29">
        <v>0</v>
      </c>
    </row>
    <row r="160" s="32" customFormat="1" ht="17.25" customHeight="1" spans="1:3">
      <c r="A160" s="37">
        <v>2146804</v>
      </c>
      <c r="B160" s="28" t="s">
        <v>220</v>
      </c>
      <c r="C160" s="29">
        <v>0</v>
      </c>
    </row>
    <row r="161" s="32" customFormat="1" ht="17.25" customHeight="1" spans="1:3">
      <c r="A161" s="37">
        <v>2146805</v>
      </c>
      <c r="B161" s="28" t="s">
        <v>221</v>
      </c>
      <c r="C161" s="29">
        <v>0</v>
      </c>
    </row>
    <row r="162" s="32" customFormat="1" ht="17.25" customHeight="1" spans="1:3">
      <c r="A162" s="37">
        <v>2146899</v>
      </c>
      <c r="B162" s="28" t="s">
        <v>222</v>
      </c>
      <c r="C162" s="29">
        <v>0</v>
      </c>
    </row>
    <row r="163" s="32" customFormat="1" ht="17.25" customHeight="1" spans="1:3">
      <c r="A163" s="37">
        <v>21469</v>
      </c>
      <c r="B163" s="38" t="s">
        <v>223</v>
      </c>
      <c r="C163" s="29">
        <f>SUM(C164:C171)</f>
        <v>0</v>
      </c>
    </row>
    <row r="164" s="32" customFormat="1" ht="17.25" customHeight="1" spans="1:3">
      <c r="A164" s="37">
        <v>2146901</v>
      </c>
      <c r="B164" s="28" t="s">
        <v>224</v>
      </c>
      <c r="C164" s="29">
        <v>0</v>
      </c>
    </row>
    <row r="165" s="32" customFormat="1" ht="17.25" customHeight="1" spans="1:3">
      <c r="A165" s="37">
        <v>2146902</v>
      </c>
      <c r="B165" s="28" t="s">
        <v>225</v>
      </c>
      <c r="C165" s="29">
        <v>0</v>
      </c>
    </row>
    <row r="166" s="32" customFormat="1" ht="17.25" customHeight="1" spans="1:3">
      <c r="A166" s="37">
        <v>2146903</v>
      </c>
      <c r="B166" s="28" t="s">
        <v>226</v>
      </c>
      <c r="C166" s="29">
        <v>0</v>
      </c>
    </row>
    <row r="167" s="32" customFormat="1" ht="17.25" customHeight="1" spans="1:3">
      <c r="A167" s="37">
        <v>2146904</v>
      </c>
      <c r="B167" s="28" t="s">
        <v>227</v>
      </c>
      <c r="C167" s="29">
        <v>0</v>
      </c>
    </row>
    <row r="168" s="32" customFormat="1" ht="17.25" customHeight="1" spans="1:3">
      <c r="A168" s="37">
        <v>2146906</v>
      </c>
      <c r="B168" s="28" t="s">
        <v>228</v>
      </c>
      <c r="C168" s="29">
        <v>0</v>
      </c>
    </row>
    <row r="169" s="32" customFormat="1" ht="17.25" customHeight="1" spans="1:3">
      <c r="A169" s="37">
        <v>2146907</v>
      </c>
      <c r="B169" s="28" t="s">
        <v>229</v>
      </c>
      <c r="C169" s="29">
        <v>0</v>
      </c>
    </row>
    <row r="170" s="32" customFormat="1" ht="17.25" customHeight="1" spans="1:3">
      <c r="A170" s="37">
        <v>2146908</v>
      </c>
      <c r="B170" s="28" t="s">
        <v>230</v>
      </c>
      <c r="C170" s="29">
        <v>0</v>
      </c>
    </row>
    <row r="171" s="32" customFormat="1" ht="17.25" customHeight="1" spans="1:3">
      <c r="A171" s="37">
        <v>2146999</v>
      </c>
      <c r="B171" s="28" t="s">
        <v>231</v>
      </c>
      <c r="C171" s="29">
        <v>0</v>
      </c>
    </row>
    <row r="172" s="32" customFormat="1" ht="17.25" customHeight="1" spans="1:3">
      <c r="A172" s="37">
        <v>21470</v>
      </c>
      <c r="B172" s="38" t="s">
        <v>232</v>
      </c>
      <c r="C172" s="29">
        <f>SUM(C173:C174)</f>
        <v>0</v>
      </c>
    </row>
    <row r="173" s="32" customFormat="1" ht="17.25" customHeight="1" spans="1:3">
      <c r="A173" s="37">
        <v>2147001</v>
      </c>
      <c r="B173" s="28" t="s">
        <v>233</v>
      </c>
      <c r="C173" s="29">
        <v>0</v>
      </c>
    </row>
    <row r="174" s="32" customFormat="1" ht="17.25" customHeight="1" spans="1:3">
      <c r="A174" s="37">
        <v>2147099</v>
      </c>
      <c r="B174" s="28" t="s">
        <v>234</v>
      </c>
      <c r="C174" s="29">
        <v>0</v>
      </c>
    </row>
    <row r="175" s="32" customFormat="1" ht="17.25" customHeight="1" spans="1:3">
      <c r="A175" s="37">
        <v>21471</v>
      </c>
      <c r="B175" s="38" t="s">
        <v>235</v>
      </c>
      <c r="C175" s="29">
        <f>SUM(C176:C177)</f>
        <v>0</v>
      </c>
    </row>
    <row r="176" s="32" customFormat="1" ht="17.25" customHeight="1" spans="1:3">
      <c r="A176" s="37">
        <v>2147101</v>
      </c>
      <c r="B176" s="28" t="s">
        <v>233</v>
      </c>
      <c r="C176" s="29">
        <v>0</v>
      </c>
    </row>
    <row r="177" s="32" customFormat="1" ht="17.25" customHeight="1" spans="1:3">
      <c r="A177" s="37">
        <v>2147199</v>
      </c>
      <c r="B177" s="28" t="s">
        <v>236</v>
      </c>
      <c r="C177" s="29">
        <v>0</v>
      </c>
    </row>
    <row r="178" s="32" customFormat="1" ht="17.25" customHeight="1" spans="1:3">
      <c r="A178" s="37">
        <v>21472</v>
      </c>
      <c r="B178" s="38" t="s">
        <v>237</v>
      </c>
      <c r="C178" s="29">
        <v>0</v>
      </c>
    </row>
    <row r="179" s="32" customFormat="1" ht="17.25" customHeight="1" spans="1:3">
      <c r="A179" s="37">
        <v>21473</v>
      </c>
      <c r="B179" s="38" t="s">
        <v>238</v>
      </c>
      <c r="C179" s="29">
        <f>SUM(C180:C182)</f>
        <v>0</v>
      </c>
    </row>
    <row r="180" s="32" customFormat="1" ht="17.25" customHeight="1" spans="1:3">
      <c r="A180" s="37">
        <v>2147301</v>
      </c>
      <c r="B180" s="28" t="s">
        <v>239</v>
      </c>
      <c r="C180" s="29">
        <v>0</v>
      </c>
    </row>
    <row r="181" s="32" customFormat="1" ht="17.25" customHeight="1" spans="1:3">
      <c r="A181" s="37">
        <v>2147303</v>
      </c>
      <c r="B181" s="28" t="s">
        <v>240</v>
      </c>
      <c r="C181" s="29">
        <v>0</v>
      </c>
    </row>
    <row r="182" s="32" customFormat="1" ht="17.25" customHeight="1" spans="1:3">
      <c r="A182" s="37">
        <v>2147399</v>
      </c>
      <c r="B182" s="28" t="s">
        <v>241</v>
      </c>
      <c r="C182" s="29">
        <v>0</v>
      </c>
    </row>
    <row r="183" s="32" customFormat="1" ht="17.25" customHeight="1" spans="1:3">
      <c r="A183" s="37">
        <v>215</v>
      </c>
      <c r="B183" s="38" t="s">
        <v>242</v>
      </c>
      <c r="C183" s="29">
        <f>C184</f>
        <v>0</v>
      </c>
    </row>
    <row r="184" s="32" customFormat="1" ht="17.25" customHeight="1" spans="1:3">
      <c r="A184" s="37">
        <v>21562</v>
      </c>
      <c r="B184" s="38" t="s">
        <v>243</v>
      </c>
      <c r="C184" s="29">
        <f>SUM(C185:C187)</f>
        <v>0</v>
      </c>
    </row>
    <row r="185" s="32" customFormat="1" ht="17.25" customHeight="1" spans="1:3">
      <c r="A185" s="37">
        <v>2156201</v>
      </c>
      <c r="B185" s="28" t="s">
        <v>244</v>
      </c>
      <c r="C185" s="29">
        <v>0</v>
      </c>
    </row>
    <row r="186" s="32" customFormat="1" ht="17.25" customHeight="1" spans="1:3">
      <c r="A186" s="37">
        <v>2156202</v>
      </c>
      <c r="B186" s="28" t="s">
        <v>245</v>
      </c>
      <c r="C186" s="29">
        <v>0</v>
      </c>
    </row>
    <row r="187" s="32" customFormat="1" ht="17.25" customHeight="1" spans="1:3">
      <c r="A187" s="37">
        <v>2156299</v>
      </c>
      <c r="B187" s="28" t="s">
        <v>246</v>
      </c>
      <c r="C187" s="29">
        <v>0</v>
      </c>
    </row>
    <row r="188" s="32" customFormat="1" ht="17.25" customHeight="1" spans="1:3">
      <c r="A188" s="37">
        <v>217</v>
      </c>
      <c r="B188" s="38" t="s">
        <v>247</v>
      </c>
      <c r="C188" s="29">
        <f>C189</f>
        <v>0</v>
      </c>
    </row>
    <row r="189" s="32" customFormat="1" ht="17.25" customHeight="1" spans="1:3">
      <c r="A189" s="37">
        <v>21704</v>
      </c>
      <c r="B189" s="38" t="s">
        <v>248</v>
      </c>
      <c r="C189" s="29">
        <f>SUM(C190:C191)</f>
        <v>0</v>
      </c>
    </row>
    <row r="190" s="32" customFormat="1" ht="17.25" customHeight="1" spans="1:3">
      <c r="A190" s="37">
        <v>2170402</v>
      </c>
      <c r="B190" s="28" t="s">
        <v>249</v>
      </c>
      <c r="C190" s="29">
        <v>0</v>
      </c>
    </row>
    <row r="191" s="32" customFormat="1" ht="17.25" customHeight="1" spans="1:3">
      <c r="A191" s="37">
        <v>2170403</v>
      </c>
      <c r="B191" s="28" t="s">
        <v>250</v>
      </c>
      <c r="C191" s="29">
        <v>0</v>
      </c>
    </row>
    <row r="192" s="32" customFormat="1" ht="17.25" customHeight="1" spans="1:3">
      <c r="A192" s="37">
        <v>229</v>
      </c>
      <c r="B192" s="38" t="s">
        <v>251</v>
      </c>
      <c r="C192" s="29">
        <f>SUM(C193,C197,C206)</f>
        <v>18139</v>
      </c>
    </row>
    <row r="193" s="32" customFormat="1" ht="17.25" customHeight="1" spans="1:3">
      <c r="A193" s="37">
        <v>22904</v>
      </c>
      <c r="B193" s="38" t="s">
        <v>252</v>
      </c>
      <c r="C193" s="29">
        <f>SUM(C194:C196)</f>
        <v>18000</v>
      </c>
    </row>
    <row r="194" s="32" customFormat="1" ht="17.25" customHeight="1" spans="1:3">
      <c r="A194" s="37">
        <v>2290401</v>
      </c>
      <c r="B194" s="28" t="s">
        <v>253</v>
      </c>
      <c r="C194" s="29">
        <v>0</v>
      </c>
    </row>
    <row r="195" s="32" customFormat="1" ht="17.25" customHeight="1" spans="1:3">
      <c r="A195" s="37">
        <v>2290402</v>
      </c>
      <c r="B195" s="28" t="s">
        <v>254</v>
      </c>
      <c r="C195" s="29">
        <v>18000</v>
      </c>
    </row>
    <row r="196" s="32" customFormat="1" ht="17.25" customHeight="1" spans="1:3">
      <c r="A196" s="37">
        <v>2290403</v>
      </c>
      <c r="B196" s="28" t="s">
        <v>255</v>
      </c>
      <c r="C196" s="29">
        <v>0</v>
      </c>
    </row>
    <row r="197" s="32" customFormat="1" ht="17.25" customHeight="1" spans="1:3">
      <c r="A197" s="37">
        <v>22908</v>
      </c>
      <c r="B197" s="38" t="s">
        <v>256</v>
      </c>
      <c r="C197" s="29">
        <f>SUM(C198:C205)</f>
        <v>0</v>
      </c>
    </row>
    <row r="198" s="32" customFormat="1" ht="17.25" customHeight="1" spans="1:3">
      <c r="A198" s="37">
        <v>2290802</v>
      </c>
      <c r="B198" s="28" t="s">
        <v>257</v>
      </c>
      <c r="C198" s="29">
        <v>0</v>
      </c>
    </row>
    <row r="199" s="32" customFormat="1" ht="17.25" customHeight="1" spans="1:3">
      <c r="A199" s="37">
        <v>2290803</v>
      </c>
      <c r="B199" s="28" t="s">
        <v>258</v>
      </c>
      <c r="C199" s="29">
        <v>0</v>
      </c>
    </row>
    <row r="200" s="32" customFormat="1" ht="17.25" customHeight="1" spans="1:3">
      <c r="A200" s="37">
        <v>2290804</v>
      </c>
      <c r="B200" s="28" t="s">
        <v>259</v>
      </c>
      <c r="C200" s="29">
        <v>0</v>
      </c>
    </row>
    <row r="201" s="32" customFormat="1" ht="17.25" customHeight="1" spans="1:3">
      <c r="A201" s="37">
        <v>2290805</v>
      </c>
      <c r="B201" s="28" t="s">
        <v>260</v>
      </c>
      <c r="C201" s="29">
        <v>0</v>
      </c>
    </row>
    <row r="202" s="32" customFormat="1" ht="17.25" customHeight="1" spans="1:3">
      <c r="A202" s="37">
        <v>2290806</v>
      </c>
      <c r="B202" s="28" t="s">
        <v>261</v>
      </c>
      <c r="C202" s="29">
        <v>0</v>
      </c>
    </row>
    <row r="203" s="32" customFormat="1" ht="17.25" customHeight="1" spans="1:3">
      <c r="A203" s="37">
        <v>2290807</v>
      </c>
      <c r="B203" s="28" t="s">
        <v>262</v>
      </c>
      <c r="C203" s="29">
        <v>0</v>
      </c>
    </row>
    <row r="204" s="32" customFormat="1" ht="17.25" customHeight="1" spans="1:3">
      <c r="A204" s="37">
        <v>2290808</v>
      </c>
      <c r="B204" s="28" t="s">
        <v>263</v>
      </c>
      <c r="C204" s="29">
        <v>0</v>
      </c>
    </row>
    <row r="205" s="32" customFormat="1" ht="17.25" customHeight="1" spans="1:3">
      <c r="A205" s="37">
        <v>2290899</v>
      </c>
      <c r="B205" s="28" t="s">
        <v>264</v>
      </c>
      <c r="C205" s="29">
        <v>0</v>
      </c>
    </row>
    <row r="206" s="32" customFormat="1" ht="17.25" customHeight="1" spans="1:3">
      <c r="A206" s="37">
        <v>22960</v>
      </c>
      <c r="B206" s="38" t="s">
        <v>265</v>
      </c>
      <c r="C206" s="29">
        <f>SUM(C207:C217)</f>
        <v>139</v>
      </c>
    </row>
    <row r="207" s="32" customFormat="1" ht="17.25" customHeight="1" spans="1:3">
      <c r="A207" s="37">
        <v>2296001</v>
      </c>
      <c r="B207" s="28" t="s">
        <v>266</v>
      </c>
      <c r="C207" s="29">
        <v>0</v>
      </c>
    </row>
    <row r="208" s="32" customFormat="1" ht="17.25" customHeight="1" spans="1:3">
      <c r="A208" s="37">
        <v>2296002</v>
      </c>
      <c r="B208" s="28" t="s">
        <v>267</v>
      </c>
      <c r="C208" s="29">
        <v>30</v>
      </c>
    </row>
    <row r="209" s="32" customFormat="1" ht="17.25" customHeight="1" spans="1:3">
      <c r="A209" s="37">
        <v>2296003</v>
      </c>
      <c r="B209" s="28" t="s">
        <v>268</v>
      </c>
      <c r="C209" s="29">
        <v>68</v>
      </c>
    </row>
    <row r="210" s="32" customFormat="1" ht="17.25" customHeight="1" spans="1:3">
      <c r="A210" s="37">
        <v>2296004</v>
      </c>
      <c r="B210" s="28" t="s">
        <v>269</v>
      </c>
      <c r="C210" s="29">
        <v>10</v>
      </c>
    </row>
    <row r="211" s="32" customFormat="1" ht="17.25" customHeight="1" spans="1:3">
      <c r="A211" s="37">
        <v>2296005</v>
      </c>
      <c r="B211" s="28" t="s">
        <v>270</v>
      </c>
      <c r="C211" s="29">
        <v>0</v>
      </c>
    </row>
    <row r="212" s="32" customFormat="1" ht="17.25" customHeight="1" spans="1:3">
      <c r="A212" s="37">
        <v>2296006</v>
      </c>
      <c r="B212" s="28" t="s">
        <v>271</v>
      </c>
      <c r="C212" s="29">
        <v>0</v>
      </c>
    </row>
    <row r="213" s="32" customFormat="1" ht="17.25" customHeight="1" spans="1:3">
      <c r="A213" s="37">
        <v>2296010</v>
      </c>
      <c r="B213" s="28" t="s">
        <v>272</v>
      </c>
      <c r="C213" s="29">
        <v>0</v>
      </c>
    </row>
    <row r="214" s="32" customFormat="1" ht="17.25" customHeight="1" spans="1:3">
      <c r="A214" s="37">
        <v>2296011</v>
      </c>
      <c r="B214" s="28" t="s">
        <v>273</v>
      </c>
      <c r="C214" s="29">
        <v>0</v>
      </c>
    </row>
    <row r="215" s="32" customFormat="1" ht="17.25" customHeight="1" spans="1:3">
      <c r="A215" s="37">
        <v>2296012</v>
      </c>
      <c r="B215" s="28" t="s">
        <v>274</v>
      </c>
      <c r="C215" s="29">
        <v>0</v>
      </c>
    </row>
    <row r="216" s="32" customFormat="1" ht="17.25" customHeight="1" spans="1:3">
      <c r="A216" s="37">
        <v>2296013</v>
      </c>
      <c r="B216" s="28" t="s">
        <v>275</v>
      </c>
      <c r="C216" s="29">
        <v>31</v>
      </c>
    </row>
    <row r="217" s="32" customFormat="1" ht="17.25" customHeight="1" spans="1:3">
      <c r="A217" s="37">
        <v>2296099</v>
      </c>
      <c r="B217" s="28" t="s">
        <v>276</v>
      </c>
      <c r="C217" s="29">
        <v>0</v>
      </c>
    </row>
    <row r="218" s="32" customFormat="1" ht="17.25" customHeight="1" spans="1:3">
      <c r="A218" s="37">
        <v>232</v>
      </c>
      <c r="B218" s="38" t="s">
        <v>277</v>
      </c>
      <c r="C218" s="29">
        <f>C219</f>
        <v>785</v>
      </c>
    </row>
    <row r="219" s="32" customFormat="1" ht="17.25" customHeight="1" spans="1:3">
      <c r="A219" s="37">
        <v>23204</v>
      </c>
      <c r="B219" s="38" t="s">
        <v>278</v>
      </c>
      <c r="C219" s="29">
        <f>SUM(C220:C235)</f>
        <v>785</v>
      </c>
    </row>
    <row r="220" s="32" customFormat="1" ht="17.25" customHeight="1" spans="1:3">
      <c r="A220" s="37">
        <v>2320401</v>
      </c>
      <c r="B220" s="28" t="s">
        <v>279</v>
      </c>
      <c r="C220" s="29">
        <v>0</v>
      </c>
    </row>
    <row r="221" s="32" customFormat="1" ht="17.25" customHeight="1" spans="1:3">
      <c r="A221" s="37">
        <v>2320402</v>
      </c>
      <c r="B221" s="28" t="s">
        <v>280</v>
      </c>
      <c r="C221" s="29">
        <v>0</v>
      </c>
    </row>
    <row r="222" s="32" customFormat="1" ht="17.25" customHeight="1" spans="1:3">
      <c r="A222" s="37">
        <v>2320405</v>
      </c>
      <c r="B222" s="28" t="s">
        <v>281</v>
      </c>
      <c r="C222" s="29">
        <v>0</v>
      </c>
    </row>
    <row r="223" s="32" customFormat="1" ht="17.25" customHeight="1" spans="1:3">
      <c r="A223" s="37">
        <v>2320411</v>
      </c>
      <c r="B223" s="28" t="s">
        <v>282</v>
      </c>
      <c r="C223" s="29">
        <v>785</v>
      </c>
    </row>
    <row r="224" s="32" customFormat="1" ht="17.25" customHeight="1" spans="1:3">
      <c r="A224" s="37">
        <v>2320413</v>
      </c>
      <c r="B224" s="28" t="s">
        <v>283</v>
      </c>
      <c r="C224" s="29">
        <v>0</v>
      </c>
    </row>
    <row r="225" s="32" customFormat="1" ht="17.25" customHeight="1" spans="1:3">
      <c r="A225" s="37">
        <v>2320414</v>
      </c>
      <c r="B225" s="28" t="s">
        <v>284</v>
      </c>
      <c r="C225" s="29">
        <v>0</v>
      </c>
    </row>
    <row r="226" s="32" customFormat="1" ht="17.25" customHeight="1" spans="1:3">
      <c r="A226" s="37">
        <v>2320416</v>
      </c>
      <c r="B226" s="28" t="s">
        <v>285</v>
      </c>
      <c r="C226" s="29">
        <v>0</v>
      </c>
    </row>
    <row r="227" s="32" customFormat="1" ht="17.25" customHeight="1" spans="1:3">
      <c r="A227" s="37">
        <v>2320417</v>
      </c>
      <c r="B227" s="28" t="s">
        <v>286</v>
      </c>
      <c r="C227" s="29">
        <v>0</v>
      </c>
    </row>
    <row r="228" s="32" customFormat="1" ht="17.25" customHeight="1" spans="1:3">
      <c r="A228" s="37">
        <v>2320418</v>
      </c>
      <c r="B228" s="28" t="s">
        <v>287</v>
      </c>
      <c r="C228" s="29">
        <v>0</v>
      </c>
    </row>
    <row r="229" s="32" customFormat="1" ht="17.25" customHeight="1" spans="1:3">
      <c r="A229" s="37">
        <v>2320419</v>
      </c>
      <c r="B229" s="28" t="s">
        <v>288</v>
      </c>
      <c r="C229" s="29">
        <v>0</v>
      </c>
    </row>
    <row r="230" s="32" customFormat="1" ht="17.25" customHeight="1" spans="1:3">
      <c r="A230" s="37">
        <v>2320420</v>
      </c>
      <c r="B230" s="28" t="s">
        <v>289</v>
      </c>
      <c r="C230" s="29">
        <v>0</v>
      </c>
    </row>
    <row r="231" s="32" customFormat="1" ht="17.25" customHeight="1" spans="1:3">
      <c r="A231" s="37">
        <v>2320431</v>
      </c>
      <c r="B231" s="28" t="s">
        <v>290</v>
      </c>
      <c r="C231" s="29">
        <v>0</v>
      </c>
    </row>
    <row r="232" s="32" customFormat="1" ht="17.25" customHeight="1" spans="1:3">
      <c r="A232" s="37">
        <v>2320432</v>
      </c>
      <c r="B232" s="28" t="s">
        <v>291</v>
      </c>
      <c r="C232" s="29">
        <v>0</v>
      </c>
    </row>
    <row r="233" s="32" customFormat="1" ht="17.25" customHeight="1" spans="1:3">
      <c r="A233" s="37">
        <v>2320433</v>
      </c>
      <c r="B233" s="28" t="s">
        <v>292</v>
      </c>
      <c r="C233" s="29">
        <v>0</v>
      </c>
    </row>
    <row r="234" s="32" customFormat="1" ht="17.25" customHeight="1" spans="1:3">
      <c r="A234" s="37">
        <v>2320498</v>
      </c>
      <c r="B234" s="28" t="s">
        <v>293</v>
      </c>
      <c r="C234" s="29">
        <v>0</v>
      </c>
    </row>
    <row r="235" s="32" customFormat="1" ht="17.25" customHeight="1" spans="1:3">
      <c r="A235" s="37">
        <v>2320499</v>
      </c>
      <c r="B235" s="28" t="s">
        <v>294</v>
      </c>
      <c r="C235" s="29">
        <v>0</v>
      </c>
    </row>
    <row r="236" s="32" customFormat="1" ht="17.25" customHeight="1" spans="1:3">
      <c r="A236" s="37">
        <v>233</v>
      </c>
      <c r="B236" s="38" t="s">
        <v>295</v>
      </c>
      <c r="C236" s="29">
        <f>C237</f>
        <v>20</v>
      </c>
    </row>
    <row r="237" s="32" customFormat="1" ht="17.25" customHeight="1" spans="1:3">
      <c r="A237" s="37">
        <v>23304</v>
      </c>
      <c r="B237" s="38" t="s">
        <v>296</v>
      </c>
      <c r="C237" s="29">
        <f>SUM(C238:C253)</f>
        <v>20</v>
      </c>
    </row>
    <row r="238" s="32" customFormat="1" ht="17.25" customHeight="1" spans="1:3">
      <c r="A238" s="37">
        <v>2330401</v>
      </c>
      <c r="B238" s="28" t="s">
        <v>297</v>
      </c>
      <c r="C238" s="29">
        <v>0</v>
      </c>
    </row>
    <row r="239" s="32" customFormat="1" ht="17.25" customHeight="1" spans="1:3">
      <c r="A239" s="37">
        <v>2330402</v>
      </c>
      <c r="B239" s="28" t="s">
        <v>298</v>
      </c>
      <c r="C239" s="29">
        <v>0</v>
      </c>
    </row>
    <row r="240" s="32" customFormat="1" ht="17.25" customHeight="1" spans="1:3">
      <c r="A240" s="37">
        <v>2330405</v>
      </c>
      <c r="B240" s="28" t="s">
        <v>299</v>
      </c>
      <c r="C240" s="29">
        <v>0</v>
      </c>
    </row>
    <row r="241" s="32" customFormat="1" ht="17.25" customHeight="1" spans="1:3">
      <c r="A241" s="37">
        <v>2330411</v>
      </c>
      <c r="B241" s="28" t="s">
        <v>300</v>
      </c>
      <c r="C241" s="29">
        <v>20</v>
      </c>
    </row>
    <row r="242" s="32" customFormat="1" ht="17.25" customHeight="1" spans="1:3">
      <c r="A242" s="37">
        <v>2330413</v>
      </c>
      <c r="B242" s="28" t="s">
        <v>301</v>
      </c>
      <c r="C242" s="29">
        <v>0</v>
      </c>
    </row>
    <row r="243" s="32" customFormat="1" ht="17.25" customHeight="1" spans="1:3">
      <c r="A243" s="37">
        <v>2330414</v>
      </c>
      <c r="B243" s="28" t="s">
        <v>302</v>
      </c>
      <c r="C243" s="29">
        <v>0</v>
      </c>
    </row>
    <row r="244" s="32" customFormat="1" ht="17.25" customHeight="1" spans="1:3">
      <c r="A244" s="37">
        <v>2330416</v>
      </c>
      <c r="B244" s="28" t="s">
        <v>303</v>
      </c>
      <c r="C244" s="29">
        <v>0</v>
      </c>
    </row>
    <row r="245" s="32" customFormat="1" ht="17.25" customHeight="1" spans="1:3">
      <c r="A245" s="37">
        <v>2330417</v>
      </c>
      <c r="B245" s="28" t="s">
        <v>304</v>
      </c>
      <c r="C245" s="29">
        <v>0</v>
      </c>
    </row>
    <row r="246" s="32" customFormat="1" ht="17.25" customHeight="1" spans="1:3">
      <c r="A246" s="37">
        <v>2330418</v>
      </c>
      <c r="B246" s="28" t="s">
        <v>305</v>
      </c>
      <c r="C246" s="29">
        <v>0</v>
      </c>
    </row>
    <row r="247" s="32" customFormat="1" ht="17.25" customHeight="1" spans="1:3">
      <c r="A247" s="37">
        <v>2330419</v>
      </c>
      <c r="B247" s="28" t="s">
        <v>306</v>
      </c>
      <c r="C247" s="29">
        <v>0</v>
      </c>
    </row>
    <row r="248" s="32" customFormat="1" ht="17.25" customHeight="1" spans="1:3">
      <c r="A248" s="37">
        <v>2330420</v>
      </c>
      <c r="B248" s="28" t="s">
        <v>307</v>
      </c>
      <c r="C248" s="29">
        <v>0</v>
      </c>
    </row>
    <row r="249" s="32" customFormat="1" ht="17.25" customHeight="1" spans="1:3">
      <c r="A249" s="37">
        <v>2330431</v>
      </c>
      <c r="B249" s="28" t="s">
        <v>308</v>
      </c>
      <c r="C249" s="29">
        <v>0</v>
      </c>
    </row>
    <row r="250" s="32" customFormat="1" ht="17.25" customHeight="1" spans="1:3">
      <c r="A250" s="37">
        <v>2330432</v>
      </c>
      <c r="B250" s="28" t="s">
        <v>309</v>
      </c>
      <c r="C250" s="29">
        <v>0</v>
      </c>
    </row>
    <row r="251" s="32" customFormat="1" ht="17.25" customHeight="1" spans="1:3">
      <c r="A251" s="37">
        <v>2330433</v>
      </c>
      <c r="B251" s="28" t="s">
        <v>310</v>
      </c>
      <c r="C251" s="29">
        <v>0</v>
      </c>
    </row>
    <row r="252" s="32" customFormat="1" ht="17.25" customHeight="1" spans="1:3">
      <c r="A252" s="37">
        <v>2330498</v>
      </c>
      <c r="B252" s="28" t="s">
        <v>311</v>
      </c>
      <c r="C252" s="29">
        <v>0</v>
      </c>
    </row>
    <row r="253" s="32" customFormat="1" ht="17.25" customHeight="1" spans="1:3">
      <c r="A253" s="37">
        <v>2330499</v>
      </c>
      <c r="B253" s="28" t="s">
        <v>312</v>
      </c>
      <c r="C253" s="29">
        <v>0</v>
      </c>
    </row>
    <row r="254" s="32" customFormat="1" ht="17.25" customHeight="1" spans="1:3">
      <c r="A254" s="37">
        <v>234</v>
      </c>
      <c r="B254" s="36" t="s">
        <v>313</v>
      </c>
      <c r="C254" s="29">
        <f>SUM(C255,C268)</f>
        <v>11900</v>
      </c>
    </row>
    <row r="255" s="32" customFormat="1" ht="17.25" customHeight="1" spans="1:3">
      <c r="A255" s="37">
        <v>23401</v>
      </c>
      <c r="B255" s="36" t="s">
        <v>314</v>
      </c>
      <c r="C255" s="29">
        <f>SUM(C256:C267)</f>
        <v>10710</v>
      </c>
    </row>
    <row r="256" s="32" customFormat="1" ht="17.25" customHeight="1" spans="1:3">
      <c r="A256" s="37">
        <v>2340101</v>
      </c>
      <c r="B256" s="37" t="s">
        <v>315</v>
      </c>
      <c r="C256" s="29">
        <v>0</v>
      </c>
    </row>
    <row r="257" s="32" customFormat="1" ht="17.25" customHeight="1" spans="1:3">
      <c r="A257" s="37">
        <v>2340102</v>
      </c>
      <c r="B257" s="37" t="s">
        <v>316</v>
      </c>
      <c r="C257" s="29">
        <v>0</v>
      </c>
    </row>
    <row r="258" s="32" customFormat="1" ht="17.25" customHeight="1" spans="1:3">
      <c r="A258" s="37">
        <v>2340103</v>
      </c>
      <c r="B258" s="37" t="s">
        <v>317</v>
      </c>
      <c r="C258" s="29">
        <v>0</v>
      </c>
    </row>
    <row r="259" s="32" customFormat="1" ht="17.25" customHeight="1" spans="1:3">
      <c r="A259" s="37">
        <v>2340104</v>
      </c>
      <c r="B259" s="37" t="s">
        <v>318</v>
      </c>
      <c r="C259" s="29">
        <v>0</v>
      </c>
    </row>
    <row r="260" s="32" customFormat="1" ht="17.25" customHeight="1" spans="1:3">
      <c r="A260" s="37">
        <v>2340105</v>
      </c>
      <c r="B260" s="37" t="s">
        <v>319</v>
      </c>
      <c r="C260" s="29">
        <v>0</v>
      </c>
    </row>
    <row r="261" s="32" customFormat="1" ht="17.25" customHeight="1" spans="1:3">
      <c r="A261" s="37">
        <v>2340106</v>
      </c>
      <c r="B261" s="37" t="s">
        <v>320</v>
      </c>
      <c r="C261" s="29">
        <v>0</v>
      </c>
    </row>
    <row r="262" s="32" customFormat="1" ht="17.25" customHeight="1" spans="1:3">
      <c r="A262" s="37">
        <v>2340107</v>
      </c>
      <c r="B262" s="37" t="s">
        <v>321</v>
      </c>
      <c r="C262" s="29">
        <v>0</v>
      </c>
    </row>
    <row r="263" s="32" customFormat="1" ht="17.25" customHeight="1" spans="1:3">
      <c r="A263" s="37">
        <v>2340108</v>
      </c>
      <c r="B263" s="37" t="s">
        <v>322</v>
      </c>
      <c r="C263" s="29">
        <v>0</v>
      </c>
    </row>
    <row r="264" s="32" customFormat="1" ht="17.25" customHeight="1" spans="1:3">
      <c r="A264" s="37">
        <v>2340109</v>
      </c>
      <c r="B264" s="37" t="s">
        <v>323</v>
      </c>
      <c r="C264" s="29">
        <v>0</v>
      </c>
    </row>
    <row r="265" s="32" customFormat="1" ht="17.25" customHeight="1" spans="1:3">
      <c r="A265" s="37">
        <v>2340110</v>
      </c>
      <c r="B265" s="37" t="s">
        <v>324</v>
      </c>
      <c r="C265" s="29">
        <v>10710</v>
      </c>
    </row>
    <row r="266" s="32" customFormat="1" ht="17.25" customHeight="1" spans="1:3">
      <c r="A266" s="37">
        <v>2340111</v>
      </c>
      <c r="B266" s="37" t="s">
        <v>325</v>
      </c>
      <c r="C266" s="29">
        <v>0</v>
      </c>
    </row>
    <row r="267" s="32" customFormat="1" ht="17.25" customHeight="1" spans="1:3">
      <c r="A267" s="37">
        <v>2340199</v>
      </c>
      <c r="B267" s="37" t="s">
        <v>326</v>
      </c>
      <c r="C267" s="29">
        <v>0</v>
      </c>
    </row>
    <row r="268" s="32" customFormat="1" ht="17.25" customHeight="1" spans="1:3">
      <c r="A268" s="37">
        <v>23402</v>
      </c>
      <c r="B268" s="36" t="s">
        <v>327</v>
      </c>
      <c r="C268" s="29">
        <f>SUM(C269:C274)</f>
        <v>1190</v>
      </c>
    </row>
    <row r="269" s="32" customFormat="1" ht="17.25" customHeight="1" spans="1:3">
      <c r="A269" s="37">
        <v>2340201</v>
      </c>
      <c r="B269" s="37" t="s">
        <v>328</v>
      </c>
      <c r="C269" s="29">
        <v>0</v>
      </c>
    </row>
    <row r="270" s="32" customFormat="1" ht="17.25" customHeight="1" spans="1:3">
      <c r="A270" s="37">
        <v>2340202</v>
      </c>
      <c r="B270" s="37" t="s">
        <v>329</v>
      </c>
      <c r="C270" s="29">
        <v>0</v>
      </c>
    </row>
    <row r="271" s="32" customFormat="1" ht="17.25" customHeight="1" spans="1:3">
      <c r="A271" s="37">
        <v>2340203</v>
      </c>
      <c r="B271" s="37" t="s">
        <v>330</v>
      </c>
      <c r="C271" s="29">
        <v>0</v>
      </c>
    </row>
    <row r="272" s="32" customFormat="1" ht="17.25" customHeight="1" spans="1:3">
      <c r="A272" s="37">
        <v>2340204</v>
      </c>
      <c r="B272" s="37" t="s">
        <v>331</v>
      </c>
      <c r="C272" s="29">
        <v>0</v>
      </c>
    </row>
    <row r="273" s="32" customFormat="1" ht="17.25" customHeight="1" spans="1:3">
      <c r="A273" s="37">
        <v>2340205</v>
      </c>
      <c r="B273" s="37" t="s">
        <v>332</v>
      </c>
      <c r="C273" s="29">
        <v>0</v>
      </c>
    </row>
    <row r="274" s="32" customFormat="1" ht="17.25" customHeight="1" spans="1:3">
      <c r="A274" s="37">
        <v>2340299</v>
      </c>
      <c r="B274" s="37" t="s">
        <v>333</v>
      </c>
      <c r="C274" s="29">
        <v>1190</v>
      </c>
    </row>
  </sheetData>
  <mergeCells count="1">
    <mergeCell ref="A1:C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I9" sqref="I9"/>
    </sheetView>
  </sheetViews>
  <sheetFormatPr defaultColWidth="12.1833333333333" defaultRowHeight="15.55" customHeight="1" outlineLevelCol="3"/>
  <cols>
    <col min="1" max="1" width="35" style="24" customWidth="1"/>
    <col min="2" max="2" width="18.9416666666667" style="24" customWidth="1"/>
    <col min="3" max="3" width="35" style="24" customWidth="1"/>
    <col min="4" max="4" width="18.9416666666667" style="24" customWidth="1"/>
    <col min="5" max="256" width="12.1833333333333" style="24" customWidth="1"/>
    <col min="257" max="16384" width="12.1833333333333" style="24"/>
  </cols>
  <sheetData>
    <row r="1" s="24" customFormat="1" ht="34" customHeight="1" spans="1:4">
      <c r="A1" s="25" t="s">
        <v>334</v>
      </c>
      <c r="B1" s="25"/>
      <c r="C1" s="25"/>
      <c r="D1" s="25"/>
    </row>
    <row r="2" s="24" customFormat="1" ht="17" customHeight="1" spans="1:4">
      <c r="A2" s="26" t="s">
        <v>335</v>
      </c>
      <c r="B2" s="26"/>
      <c r="C2" s="26"/>
      <c r="D2" s="26"/>
    </row>
    <row r="3" s="24" customFormat="1" ht="17" customHeight="1" spans="1:4">
      <c r="A3" s="26" t="s">
        <v>336</v>
      </c>
      <c r="B3" s="26"/>
      <c r="C3" s="26"/>
      <c r="D3" s="26"/>
    </row>
    <row r="4" s="24" customFormat="1" ht="17" customHeight="1" spans="1:4">
      <c r="A4" s="27" t="s">
        <v>337</v>
      </c>
      <c r="B4" s="27" t="s">
        <v>4</v>
      </c>
      <c r="C4" s="27" t="s">
        <v>337</v>
      </c>
      <c r="D4" s="27" t="s">
        <v>4</v>
      </c>
    </row>
    <row r="5" s="24" customFormat="1" ht="17.25" customHeight="1" spans="1:4">
      <c r="A5" s="28" t="s">
        <v>5</v>
      </c>
      <c r="B5" s="29">
        <f>'[1]L10'!C6</f>
        <v>4633</v>
      </c>
      <c r="C5" s="28" t="s">
        <v>77</v>
      </c>
      <c r="D5" s="29">
        <f>'[1]L10'!O6</f>
        <v>32186</v>
      </c>
    </row>
    <row r="6" s="24" customFormat="1" ht="17.25" customHeight="1" spans="1:4">
      <c r="A6" s="28" t="s">
        <v>338</v>
      </c>
      <c r="B6" s="29">
        <f>B7+B8</f>
        <v>12879</v>
      </c>
      <c r="C6" s="28" t="s">
        <v>339</v>
      </c>
      <c r="D6" s="29">
        <f>D7+D8</f>
        <v>0</v>
      </c>
    </row>
    <row r="7" s="24" customFormat="1" ht="17.25" customHeight="1" spans="1:4">
      <c r="A7" s="28" t="s">
        <v>340</v>
      </c>
      <c r="B7" s="29">
        <v>979</v>
      </c>
      <c r="C7" s="28" t="s">
        <v>341</v>
      </c>
      <c r="D7" s="29">
        <v>0</v>
      </c>
    </row>
    <row r="8" s="24" customFormat="1" ht="17.25" customHeight="1" spans="1:4">
      <c r="A8" s="28" t="s">
        <v>342</v>
      </c>
      <c r="B8" s="29">
        <v>11900</v>
      </c>
      <c r="C8" s="28" t="s">
        <v>343</v>
      </c>
      <c r="D8" s="29">
        <v>0</v>
      </c>
    </row>
    <row r="9" s="24" customFormat="1" ht="17.25" customHeight="1" spans="1:4">
      <c r="A9" s="28" t="s">
        <v>344</v>
      </c>
      <c r="B9" s="29">
        <v>0</v>
      </c>
      <c r="C9" s="28" t="s">
        <v>345</v>
      </c>
      <c r="D9" s="29">
        <v>0</v>
      </c>
    </row>
    <row r="10" s="24" customFormat="1" ht="17.25" customHeight="1" spans="1:4">
      <c r="A10" s="28" t="s">
        <v>346</v>
      </c>
      <c r="B10" s="29">
        <v>0</v>
      </c>
      <c r="C10" s="28"/>
      <c r="D10" s="30"/>
    </row>
    <row r="11" s="24" customFormat="1" ht="17.25" customHeight="1" spans="1:4">
      <c r="A11" s="28" t="s">
        <v>347</v>
      </c>
      <c r="B11" s="29">
        <v>315</v>
      </c>
      <c r="C11" s="28"/>
      <c r="D11" s="30"/>
    </row>
    <row r="12" s="24" customFormat="1" ht="17.25" customHeight="1" spans="1:4">
      <c r="A12" s="28" t="s">
        <v>348</v>
      </c>
      <c r="B12" s="29">
        <f>B13+B14</f>
        <v>0</v>
      </c>
      <c r="C12" s="28" t="s">
        <v>349</v>
      </c>
      <c r="D12" s="29">
        <f>D13+D14</f>
        <v>0</v>
      </c>
    </row>
    <row r="13" s="24" customFormat="1" ht="17.25" customHeight="1" spans="1:4">
      <c r="A13" s="28" t="s">
        <v>350</v>
      </c>
      <c r="B13" s="29">
        <v>0</v>
      </c>
      <c r="C13" s="28" t="s">
        <v>351</v>
      </c>
      <c r="D13" s="29">
        <v>0</v>
      </c>
    </row>
    <row r="14" s="24" customFormat="1" ht="17.25" customHeight="1" spans="1:4">
      <c r="A14" s="28" t="s">
        <v>352</v>
      </c>
      <c r="B14" s="29">
        <v>0</v>
      </c>
      <c r="C14" s="28" t="s">
        <v>353</v>
      </c>
      <c r="D14" s="29">
        <v>0</v>
      </c>
    </row>
    <row r="15" s="24" customFormat="1" ht="17.25" customHeight="1" spans="1:4">
      <c r="A15" s="28" t="s">
        <v>354</v>
      </c>
      <c r="B15" s="29">
        <f t="shared" ref="B15:B18" si="0">B16</f>
        <v>0</v>
      </c>
      <c r="C15" s="28" t="s">
        <v>355</v>
      </c>
      <c r="D15" s="29">
        <f>D16</f>
        <v>750</v>
      </c>
    </row>
    <row r="16" s="24" customFormat="1" ht="17.25" customHeight="1" spans="1:4">
      <c r="A16" s="28" t="s">
        <v>356</v>
      </c>
      <c r="B16" s="29">
        <f t="shared" si="0"/>
        <v>0</v>
      </c>
      <c r="C16" s="28" t="s">
        <v>357</v>
      </c>
      <c r="D16" s="29">
        <v>750</v>
      </c>
    </row>
    <row r="17" s="24" customFormat="1" ht="17.25" customHeight="1" spans="1:4">
      <c r="A17" s="28" t="s">
        <v>358</v>
      </c>
      <c r="B17" s="29">
        <v>0</v>
      </c>
      <c r="C17" s="28" t="s">
        <v>359</v>
      </c>
      <c r="D17" s="31"/>
    </row>
    <row r="18" s="24" customFormat="1" ht="17.25" customHeight="1" spans="1:4">
      <c r="A18" s="28" t="s">
        <v>360</v>
      </c>
      <c r="B18" s="29">
        <f t="shared" si="0"/>
        <v>18000</v>
      </c>
      <c r="C18" s="28" t="s">
        <v>361</v>
      </c>
      <c r="D18" s="29">
        <v>0</v>
      </c>
    </row>
    <row r="19" s="24" customFormat="1" ht="17.25" customHeight="1" spans="1:4">
      <c r="A19" s="28" t="s">
        <v>362</v>
      </c>
      <c r="B19" s="29">
        <v>18000</v>
      </c>
      <c r="C19" s="28"/>
      <c r="D19" s="30"/>
    </row>
    <row r="20" s="24" customFormat="1" ht="17.25" customHeight="1" spans="1:4">
      <c r="A20" s="28" t="s">
        <v>363</v>
      </c>
      <c r="B20" s="29">
        <f>B21+B22</f>
        <v>0</v>
      </c>
      <c r="C20" s="28" t="s">
        <v>364</v>
      </c>
      <c r="D20" s="29">
        <f>SUM(D21:D22)</f>
        <v>0</v>
      </c>
    </row>
    <row r="21" s="24" customFormat="1" ht="17.25" customHeight="1" spans="1:4">
      <c r="A21" s="28" t="s">
        <v>340</v>
      </c>
      <c r="B21" s="29">
        <v>0</v>
      </c>
      <c r="C21" s="28" t="s">
        <v>341</v>
      </c>
      <c r="D21" s="29">
        <v>0</v>
      </c>
    </row>
    <row r="22" s="24" customFormat="1" ht="17.25" customHeight="1" spans="1:4">
      <c r="A22" s="28" t="s">
        <v>342</v>
      </c>
      <c r="B22" s="29">
        <v>0</v>
      </c>
      <c r="C22" s="28" t="s">
        <v>343</v>
      </c>
      <c r="D22" s="29">
        <v>0</v>
      </c>
    </row>
    <row r="23" s="24" customFormat="1" ht="17.25" customHeight="1" spans="1:4">
      <c r="A23" s="28" t="s">
        <v>365</v>
      </c>
      <c r="B23" s="29">
        <v>0</v>
      </c>
      <c r="C23" s="28" t="s">
        <v>366</v>
      </c>
      <c r="D23" s="29">
        <v>0</v>
      </c>
    </row>
    <row r="24" s="24" customFormat="1" ht="17.25" customHeight="1" spans="1:4">
      <c r="A24" s="28"/>
      <c r="B24" s="30"/>
      <c r="C24" s="28" t="s">
        <v>367</v>
      </c>
      <c r="D24" s="29">
        <f>'[1]L10'!Y6</f>
        <v>0</v>
      </c>
    </row>
    <row r="25" s="24" customFormat="1" ht="17.25" customHeight="1" spans="1:4">
      <c r="A25" s="28"/>
      <c r="B25" s="30"/>
      <c r="C25" s="28" t="s">
        <v>368</v>
      </c>
      <c r="D25" s="29">
        <f>B26-D5-D6-D9-D12-D15-D18-D20-D23-D24</f>
        <v>2891</v>
      </c>
    </row>
    <row r="26" s="24" customFormat="1" ht="17" customHeight="1" spans="1:4">
      <c r="A26" s="27" t="s">
        <v>369</v>
      </c>
      <c r="B26" s="29">
        <f>SUM(B5,B6,B9,B10,B11,B12,B15,B18,B20,B23)</f>
        <v>35827</v>
      </c>
      <c r="C26" s="27" t="s">
        <v>370</v>
      </c>
      <c r="D26" s="29">
        <f>SUM(D5,D6,D9,D12,D15,D18,D20,D23,D24,D25)</f>
        <v>35827</v>
      </c>
    </row>
  </sheetData>
  <mergeCells count="3">
    <mergeCell ref="A1:D1"/>
    <mergeCell ref="A2:D2"/>
    <mergeCell ref="A3:D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workbookViewId="0">
      <selection activeCell="E18" sqref="E18"/>
    </sheetView>
  </sheetViews>
  <sheetFormatPr defaultColWidth="9.15" defaultRowHeight="14.25"/>
  <cols>
    <col min="1" max="1" width="38.5" style="7" customWidth="1"/>
    <col min="2" max="2" width="19.25" style="7" customWidth="1"/>
    <col min="3" max="9" width="16.25" style="7" customWidth="1"/>
    <col min="10" max="10" width="36" style="7" customWidth="1"/>
    <col min="11" max="12" width="11.375" style="7" customWidth="1"/>
    <col min="13" max="16" width="10.75" style="7" customWidth="1"/>
    <col min="17" max="17" width="35.625" style="7" customWidth="1"/>
    <col min="18" max="18" width="11.625" style="7" customWidth="1"/>
    <col min="19" max="20" width="10.375" style="7" customWidth="1"/>
    <col min="21" max="256" width="9.15" style="8" customWidth="1"/>
    <col min="257" max="16384" width="9.15" style="8"/>
  </cols>
  <sheetData>
    <row r="1" s="7" customFormat="1" ht="38.55" customHeight="1" spans="1:20">
      <c r="A1" s="9" t="s">
        <v>371</v>
      </c>
      <c r="B1" s="9"/>
      <c r="C1" s="9"/>
      <c r="D1" s="9"/>
      <c r="E1" s="9"/>
      <c r="F1" s="9"/>
      <c r="G1" s="9"/>
      <c r="H1" s="9"/>
      <c r="I1" s="9"/>
      <c r="J1" s="9"/>
      <c r="K1" s="9"/>
      <c r="L1" s="9"/>
      <c r="M1" s="9"/>
      <c r="N1" s="9"/>
      <c r="O1" s="9"/>
      <c r="P1" s="9"/>
      <c r="Q1" s="9"/>
      <c r="R1" s="9"/>
      <c r="S1" s="9"/>
      <c r="T1" s="9"/>
    </row>
    <row r="2" s="7" customFormat="1" ht="17" customHeight="1" spans="1:20">
      <c r="A2" s="10" t="s">
        <v>372</v>
      </c>
      <c r="B2" s="10"/>
      <c r="C2" s="10"/>
      <c r="D2" s="10"/>
      <c r="E2" s="10"/>
      <c r="F2" s="10"/>
      <c r="G2" s="10"/>
      <c r="H2" s="10"/>
      <c r="I2" s="10"/>
      <c r="J2" s="10"/>
      <c r="K2" s="10"/>
      <c r="L2" s="10"/>
      <c r="M2" s="10"/>
      <c r="N2" s="10"/>
      <c r="O2" s="10"/>
      <c r="P2" s="10"/>
      <c r="Q2" s="10"/>
      <c r="R2" s="10"/>
      <c r="S2" s="10"/>
      <c r="T2" s="10"/>
    </row>
    <row r="3" s="7" customFormat="1" ht="17" customHeight="1" spans="1:20">
      <c r="A3" s="11" t="s">
        <v>1</v>
      </c>
      <c r="B3" s="11"/>
      <c r="C3" s="11"/>
      <c r="D3" s="11"/>
      <c r="E3" s="11"/>
      <c r="F3" s="11"/>
      <c r="G3" s="11"/>
      <c r="H3" s="11"/>
      <c r="I3" s="11"/>
      <c r="J3" s="11"/>
      <c r="K3" s="11"/>
      <c r="L3" s="11"/>
      <c r="M3" s="11"/>
      <c r="N3" s="11"/>
      <c r="O3" s="11"/>
      <c r="P3" s="11"/>
      <c r="Q3" s="11"/>
      <c r="R3" s="11"/>
      <c r="S3" s="11"/>
      <c r="T3" s="11"/>
    </row>
    <row r="4" s="7" customFormat="1" ht="15.85" customHeight="1" spans="1:20">
      <c r="A4" s="12" t="s">
        <v>373</v>
      </c>
      <c r="B4" s="12" t="s">
        <v>374</v>
      </c>
      <c r="C4" s="12" t="s">
        <v>375</v>
      </c>
      <c r="D4" s="12" t="s">
        <v>376</v>
      </c>
      <c r="E4" s="13" t="s">
        <v>346</v>
      </c>
      <c r="F4" s="12" t="s">
        <v>377</v>
      </c>
      <c r="G4" s="12" t="s">
        <v>348</v>
      </c>
      <c r="H4" s="12" t="s">
        <v>378</v>
      </c>
      <c r="I4" s="13" t="s">
        <v>379</v>
      </c>
      <c r="J4" s="12" t="s">
        <v>380</v>
      </c>
      <c r="K4" s="12" t="s">
        <v>374</v>
      </c>
      <c r="L4" s="12" t="s">
        <v>381</v>
      </c>
      <c r="M4" s="12" t="s">
        <v>382</v>
      </c>
      <c r="N4" s="12" t="s">
        <v>349</v>
      </c>
      <c r="O4" s="12" t="s">
        <v>355</v>
      </c>
      <c r="P4" s="13" t="s">
        <v>383</v>
      </c>
      <c r="Q4" s="12" t="s">
        <v>384</v>
      </c>
      <c r="R4" s="12" t="s">
        <v>374</v>
      </c>
      <c r="S4" s="13" t="s">
        <v>367</v>
      </c>
      <c r="T4" s="12" t="s">
        <v>385</v>
      </c>
    </row>
    <row r="5" s="7" customFormat="1" ht="34" customHeight="1" spans="1:20">
      <c r="A5" s="14"/>
      <c r="B5" s="14"/>
      <c r="C5" s="14"/>
      <c r="D5" s="14"/>
      <c r="E5" s="15"/>
      <c r="F5" s="14"/>
      <c r="G5" s="14"/>
      <c r="H5" s="14"/>
      <c r="I5" s="15"/>
      <c r="J5" s="14"/>
      <c r="K5" s="14"/>
      <c r="L5" s="14"/>
      <c r="M5" s="14"/>
      <c r="N5" s="14"/>
      <c r="O5" s="14"/>
      <c r="P5" s="14"/>
      <c r="Q5" s="14"/>
      <c r="R5" s="14"/>
      <c r="S5" s="15"/>
      <c r="T5" s="14"/>
    </row>
    <row r="6" s="7" customFormat="1" ht="17" customHeight="1" spans="1:20">
      <c r="A6" s="16" t="s">
        <v>386</v>
      </c>
      <c r="B6" s="17">
        <f t="shared" ref="B6:B27" si="0">SUM(C6:I6)</f>
        <v>0</v>
      </c>
      <c r="C6" s="17">
        <v>0</v>
      </c>
      <c r="D6" s="17">
        <v>0</v>
      </c>
      <c r="E6" s="17">
        <v>0</v>
      </c>
      <c r="F6" s="17">
        <v>0</v>
      </c>
      <c r="G6" s="17">
        <v>0</v>
      </c>
      <c r="H6" s="17">
        <v>0</v>
      </c>
      <c r="I6" s="22">
        <v>0</v>
      </c>
      <c r="J6" s="23" t="s">
        <v>387</v>
      </c>
      <c r="K6" s="17">
        <f t="shared" ref="K6:K27" si="1">SUM(L6:P6)</f>
        <v>0</v>
      </c>
      <c r="L6" s="17">
        <v>0</v>
      </c>
      <c r="M6" s="17">
        <v>0</v>
      </c>
      <c r="N6" s="17">
        <v>0</v>
      </c>
      <c r="O6" s="17">
        <v>0</v>
      </c>
      <c r="P6" s="17">
        <v>0</v>
      </c>
      <c r="Q6" s="23" t="s">
        <v>388</v>
      </c>
      <c r="R6" s="17">
        <f t="shared" ref="R6:R28" si="2">SUM(S6:T6)</f>
        <v>0</v>
      </c>
      <c r="S6" s="17">
        <v>0</v>
      </c>
      <c r="T6" s="17">
        <v>0</v>
      </c>
    </row>
    <row r="7" s="7" customFormat="1" ht="17.25" customHeight="1" spans="1:20">
      <c r="A7" s="18" t="s">
        <v>389</v>
      </c>
      <c r="B7" s="19">
        <f t="shared" si="0"/>
        <v>0</v>
      </c>
      <c r="C7" s="19">
        <v>0</v>
      </c>
      <c r="D7" s="19">
        <v>0</v>
      </c>
      <c r="E7" s="19">
        <v>0</v>
      </c>
      <c r="F7" s="19">
        <v>0</v>
      </c>
      <c r="G7" s="19">
        <v>0</v>
      </c>
      <c r="H7" s="19">
        <v>0</v>
      </c>
      <c r="I7" s="19">
        <v>0</v>
      </c>
      <c r="J7" s="18" t="s">
        <v>390</v>
      </c>
      <c r="K7" s="19">
        <f t="shared" si="1"/>
        <v>0</v>
      </c>
      <c r="L7" s="19">
        <v>0</v>
      </c>
      <c r="M7" s="19">
        <v>0</v>
      </c>
      <c r="N7" s="19">
        <v>0</v>
      </c>
      <c r="O7" s="19">
        <v>0</v>
      </c>
      <c r="P7" s="19">
        <v>0</v>
      </c>
      <c r="Q7" s="18" t="s">
        <v>391</v>
      </c>
      <c r="R7" s="19">
        <f t="shared" si="2"/>
        <v>0</v>
      </c>
      <c r="S7" s="19">
        <v>0</v>
      </c>
      <c r="T7" s="19">
        <v>0</v>
      </c>
    </row>
    <row r="8" s="7" customFormat="1" ht="18.7" customHeight="1" spans="1:20">
      <c r="A8" s="20" t="s">
        <v>392</v>
      </c>
      <c r="B8" s="17">
        <f t="shared" si="0"/>
        <v>0</v>
      </c>
      <c r="C8" s="17">
        <v>0</v>
      </c>
      <c r="D8" s="17">
        <v>0</v>
      </c>
      <c r="E8" s="17">
        <v>0</v>
      </c>
      <c r="F8" s="17">
        <v>0</v>
      </c>
      <c r="G8" s="17">
        <v>0</v>
      </c>
      <c r="H8" s="17">
        <v>0</v>
      </c>
      <c r="I8" s="17">
        <v>0</v>
      </c>
      <c r="J8" s="20" t="s">
        <v>393</v>
      </c>
      <c r="K8" s="17">
        <f t="shared" si="1"/>
        <v>0</v>
      </c>
      <c r="L8" s="17">
        <v>0</v>
      </c>
      <c r="M8" s="17">
        <v>0</v>
      </c>
      <c r="N8" s="17">
        <v>0</v>
      </c>
      <c r="O8" s="17">
        <v>0</v>
      </c>
      <c r="P8" s="17">
        <v>0</v>
      </c>
      <c r="Q8" s="20" t="s">
        <v>394</v>
      </c>
      <c r="R8" s="17">
        <f t="shared" si="2"/>
        <v>0</v>
      </c>
      <c r="S8" s="17">
        <v>0</v>
      </c>
      <c r="T8" s="17">
        <v>0</v>
      </c>
    </row>
    <row r="9" s="7" customFormat="1" ht="17.25" customHeight="1" spans="1:20">
      <c r="A9" s="20" t="s">
        <v>395</v>
      </c>
      <c r="B9" s="17">
        <f t="shared" si="0"/>
        <v>611</v>
      </c>
      <c r="C9" s="17">
        <v>0</v>
      </c>
      <c r="D9" s="17">
        <v>611</v>
      </c>
      <c r="E9" s="17">
        <v>0</v>
      </c>
      <c r="F9" s="17">
        <v>0</v>
      </c>
      <c r="G9" s="17">
        <v>0</v>
      </c>
      <c r="H9" s="17">
        <v>0</v>
      </c>
      <c r="I9" s="17">
        <v>0</v>
      </c>
      <c r="J9" s="20" t="s">
        <v>396</v>
      </c>
      <c r="K9" s="17">
        <f t="shared" si="1"/>
        <v>449</v>
      </c>
      <c r="L9" s="17">
        <v>449</v>
      </c>
      <c r="M9" s="17">
        <v>0</v>
      </c>
      <c r="N9" s="17">
        <v>0</v>
      </c>
      <c r="O9" s="17">
        <v>0</v>
      </c>
      <c r="P9" s="17">
        <v>0</v>
      </c>
      <c r="Q9" s="20" t="s">
        <v>397</v>
      </c>
      <c r="R9" s="17">
        <f t="shared" si="2"/>
        <v>162</v>
      </c>
      <c r="S9" s="17">
        <v>0</v>
      </c>
      <c r="T9" s="17">
        <v>162</v>
      </c>
    </row>
    <row r="10" s="7" customFormat="1" ht="17.25" customHeight="1" spans="1:20">
      <c r="A10" s="20" t="s">
        <v>398</v>
      </c>
      <c r="B10" s="17">
        <f t="shared" si="0"/>
        <v>0</v>
      </c>
      <c r="C10" s="17">
        <v>0</v>
      </c>
      <c r="D10" s="17">
        <v>0</v>
      </c>
      <c r="E10" s="17">
        <v>0</v>
      </c>
      <c r="F10" s="17">
        <v>0</v>
      </c>
      <c r="G10" s="17">
        <v>0</v>
      </c>
      <c r="H10" s="17">
        <v>0</v>
      </c>
      <c r="I10" s="17">
        <v>0</v>
      </c>
      <c r="J10" s="20" t="s">
        <v>399</v>
      </c>
      <c r="K10" s="17">
        <f t="shared" si="1"/>
        <v>0</v>
      </c>
      <c r="L10" s="17">
        <v>0</v>
      </c>
      <c r="M10" s="17">
        <v>0</v>
      </c>
      <c r="N10" s="17">
        <v>0</v>
      </c>
      <c r="O10" s="17">
        <v>0</v>
      </c>
      <c r="P10" s="17">
        <v>0</v>
      </c>
      <c r="Q10" s="20" t="s">
        <v>400</v>
      </c>
      <c r="R10" s="17">
        <f t="shared" si="2"/>
        <v>0</v>
      </c>
      <c r="S10" s="17">
        <v>0</v>
      </c>
      <c r="T10" s="17">
        <v>0</v>
      </c>
    </row>
    <row r="11" s="7" customFormat="1" ht="17.25" customHeight="1" spans="1:20">
      <c r="A11" s="20" t="s">
        <v>401</v>
      </c>
      <c r="B11" s="17">
        <f t="shared" si="0"/>
        <v>0</v>
      </c>
      <c r="C11" s="17">
        <v>0</v>
      </c>
      <c r="D11" s="17">
        <v>0</v>
      </c>
      <c r="E11" s="17">
        <v>0</v>
      </c>
      <c r="F11" s="17">
        <v>0</v>
      </c>
      <c r="G11" s="17">
        <v>0</v>
      </c>
      <c r="H11" s="17">
        <v>0</v>
      </c>
      <c r="I11" s="17">
        <v>0</v>
      </c>
      <c r="J11" s="20" t="s">
        <v>402</v>
      </c>
      <c r="K11" s="17">
        <f t="shared" si="1"/>
        <v>0</v>
      </c>
      <c r="L11" s="17">
        <v>0</v>
      </c>
      <c r="M11" s="17">
        <v>0</v>
      </c>
      <c r="N11" s="17">
        <v>0</v>
      </c>
      <c r="O11" s="17">
        <v>0</v>
      </c>
      <c r="P11" s="17">
        <v>0</v>
      </c>
      <c r="Q11" s="20" t="s">
        <v>403</v>
      </c>
      <c r="R11" s="17">
        <f t="shared" si="2"/>
        <v>0</v>
      </c>
      <c r="S11" s="17">
        <v>0</v>
      </c>
      <c r="T11" s="17">
        <v>0</v>
      </c>
    </row>
    <row r="12" s="7" customFormat="1" ht="17.25" customHeight="1" spans="1:20">
      <c r="A12" s="20" t="s">
        <v>404</v>
      </c>
      <c r="B12" s="17">
        <f t="shared" si="0"/>
        <v>4350</v>
      </c>
      <c r="C12" s="17">
        <v>4133</v>
      </c>
      <c r="D12" s="17">
        <v>0</v>
      </c>
      <c r="E12" s="17">
        <v>0</v>
      </c>
      <c r="F12" s="17">
        <v>217</v>
      </c>
      <c r="G12" s="17">
        <v>0</v>
      </c>
      <c r="H12" s="17">
        <v>0</v>
      </c>
      <c r="I12" s="17">
        <v>0</v>
      </c>
      <c r="J12" s="20" t="s">
        <v>405</v>
      </c>
      <c r="K12" s="17">
        <f t="shared" si="1"/>
        <v>2448</v>
      </c>
      <c r="L12" s="17">
        <v>1698</v>
      </c>
      <c r="M12" s="17">
        <v>0</v>
      </c>
      <c r="N12" s="17">
        <v>0</v>
      </c>
      <c r="O12" s="17">
        <v>750</v>
      </c>
      <c r="P12" s="17">
        <v>0</v>
      </c>
      <c r="Q12" s="20" t="s">
        <v>406</v>
      </c>
      <c r="R12" s="17">
        <f t="shared" si="2"/>
        <v>1902</v>
      </c>
      <c r="S12" s="17">
        <v>0</v>
      </c>
      <c r="T12" s="17">
        <v>1902</v>
      </c>
    </row>
    <row r="13" s="7" customFormat="1" ht="17" customHeight="1" spans="1:20">
      <c r="A13" s="20" t="s">
        <v>407</v>
      </c>
      <c r="B13" s="17">
        <f t="shared" si="0"/>
        <v>0</v>
      </c>
      <c r="C13" s="17">
        <v>0</v>
      </c>
      <c r="D13" s="17">
        <v>0</v>
      </c>
      <c r="E13" s="17">
        <v>0</v>
      </c>
      <c r="F13" s="17">
        <v>0</v>
      </c>
      <c r="G13" s="17">
        <v>0</v>
      </c>
      <c r="H13" s="17">
        <v>0</v>
      </c>
      <c r="I13" s="17">
        <v>0</v>
      </c>
      <c r="J13" s="20" t="s">
        <v>408</v>
      </c>
      <c r="K13" s="17">
        <f t="shared" si="1"/>
        <v>0</v>
      </c>
      <c r="L13" s="17">
        <v>0</v>
      </c>
      <c r="M13" s="17">
        <v>0</v>
      </c>
      <c r="N13" s="17">
        <v>0</v>
      </c>
      <c r="O13" s="17">
        <v>0</v>
      </c>
      <c r="P13" s="17">
        <v>0</v>
      </c>
      <c r="Q13" s="20" t="s">
        <v>409</v>
      </c>
      <c r="R13" s="17">
        <f t="shared" si="2"/>
        <v>0</v>
      </c>
      <c r="S13" s="17">
        <v>0</v>
      </c>
      <c r="T13" s="17">
        <v>0</v>
      </c>
    </row>
    <row r="14" s="7" customFormat="1" ht="17" customHeight="1" spans="1:20">
      <c r="A14" s="20" t="s">
        <v>410</v>
      </c>
      <c r="B14" s="17">
        <f t="shared" si="0"/>
        <v>534</v>
      </c>
      <c r="C14" s="17">
        <v>500</v>
      </c>
      <c r="D14" s="17">
        <v>0</v>
      </c>
      <c r="E14" s="17">
        <v>0</v>
      </c>
      <c r="F14" s="17">
        <v>34</v>
      </c>
      <c r="G14" s="17">
        <v>0</v>
      </c>
      <c r="H14" s="17">
        <v>0</v>
      </c>
      <c r="I14" s="17">
        <v>0</v>
      </c>
      <c r="J14" s="20" t="s">
        <v>411</v>
      </c>
      <c r="K14" s="17">
        <f t="shared" si="1"/>
        <v>0</v>
      </c>
      <c r="L14" s="17">
        <v>0</v>
      </c>
      <c r="M14" s="17">
        <v>0</v>
      </c>
      <c r="N14" s="17">
        <v>0</v>
      </c>
      <c r="O14" s="17">
        <v>0</v>
      </c>
      <c r="P14" s="17">
        <v>0</v>
      </c>
      <c r="Q14" s="20" t="s">
        <v>412</v>
      </c>
      <c r="R14" s="17">
        <f t="shared" si="2"/>
        <v>534</v>
      </c>
      <c r="S14" s="17">
        <v>0</v>
      </c>
      <c r="T14" s="17">
        <v>534</v>
      </c>
    </row>
    <row r="15" s="7" customFormat="1" ht="17" customHeight="1" spans="1:20">
      <c r="A15" s="20" t="s">
        <v>413</v>
      </c>
      <c r="B15" s="17">
        <f t="shared" si="0"/>
        <v>0</v>
      </c>
      <c r="C15" s="17">
        <v>0</v>
      </c>
      <c r="D15" s="17">
        <v>0</v>
      </c>
      <c r="E15" s="17">
        <v>0</v>
      </c>
      <c r="F15" s="17">
        <v>0</v>
      </c>
      <c r="G15" s="17">
        <v>0</v>
      </c>
      <c r="H15" s="17">
        <v>0</v>
      </c>
      <c r="I15" s="17">
        <v>0</v>
      </c>
      <c r="J15" s="20" t="s">
        <v>414</v>
      </c>
      <c r="K15" s="17">
        <f t="shared" si="1"/>
        <v>0</v>
      </c>
      <c r="L15" s="17">
        <v>0</v>
      </c>
      <c r="M15" s="17">
        <v>0</v>
      </c>
      <c r="N15" s="17">
        <v>0</v>
      </c>
      <c r="O15" s="17">
        <v>0</v>
      </c>
      <c r="P15" s="17">
        <v>0</v>
      </c>
      <c r="Q15" s="20" t="s">
        <v>415</v>
      </c>
      <c r="R15" s="17">
        <f t="shared" si="2"/>
        <v>0</v>
      </c>
      <c r="S15" s="17">
        <v>0</v>
      </c>
      <c r="T15" s="17">
        <v>0</v>
      </c>
    </row>
    <row r="16" s="7" customFormat="1" ht="17" customHeight="1" spans="1:20">
      <c r="A16" s="20" t="s">
        <v>416</v>
      </c>
      <c r="B16" s="17">
        <f t="shared" si="0"/>
        <v>0</v>
      </c>
      <c r="C16" s="17">
        <v>0</v>
      </c>
      <c r="D16" s="17">
        <v>0</v>
      </c>
      <c r="E16" s="17">
        <v>0</v>
      </c>
      <c r="F16" s="17">
        <v>0</v>
      </c>
      <c r="G16" s="17">
        <v>0</v>
      </c>
      <c r="H16" s="17">
        <v>0</v>
      </c>
      <c r="I16" s="17">
        <v>0</v>
      </c>
      <c r="J16" s="20" t="s">
        <v>417</v>
      </c>
      <c r="K16" s="17">
        <f t="shared" si="1"/>
        <v>0</v>
      </c>
      <c r="L16" s="17">
        <v>0</v>
      </c>
      <c r="M16" s="17">
        <v>0</v>
      </c>
      <c r="N16" s="17">
        <v>0</v>
      </c>
      <c r="O16" s="17">
        <v>0</v>
      </c>
      <c r="P16" s="17">
        <v>0</v>
      </c>
      <c r="Q16" s="20" t="s">
        <v>418</v>
      </c>
      <c r="R16" s="17">
        <f t="shared" si="2"/>
        <v>0</v>
      </c>
      <c r="S16" s="17">
        <v>0</v>
      </c>
      <c r="T16" s="17">
        <v>0</v>
      </c>
    </row>
    <row r="17" s="7" customFormat="1" ht="17" customHeight="1" spans="1:20">
      <c r="A17" s="20" t="s">
        <v>419</v>
      </c>
      <c r="B17" s="17">
        <f t="shared" si="0"/>
        <v>0</v>
      </c>
      <c r="C17" s="17">
        <v>0</v>
      </c>
      <c r="D17" s="17">
        <v>0</v>
      </c>
      <c r="E17" s="17">
        <v>0</v>
      </c>
      <c r="F17" s="17">
        <v>0</v>
      </c>
      <c r="G17" s="17">
        <v>0</v>
      </c>
      <c r="H17" s="17">
        <v>0</v>
      </c>
      <c r="I17" s="17">
        <v>0</v>
      </c>
      <c r="J17" s="20" t="s">
        <v>420</v>
      </c>
      <c r="K17" s="17">
        <f t="shared" si="1"/>
        <v>0</v>
      </c>
      <c r="L17" s="17">
        <v>0</v>
      </c>
      <c r="M17" s="17">
        <v>0</v>
      </c>
      <c r="N17" s="17">
        <v>0</v>
      </c>
      <c r="O17" s="17">
        <v>0</v>
      </c>
      <c r="P17" s="17">
        <v>0</v>
      </c>
      <c r="Q17" s="20" t="s">
        <v>421</v>
      </c>
      <c r="R17" s="17">
        <f t="shared" si="2"/>
        <v>0</v>
      </c>
      <c r="S17" s="17">
        <v>0</v>
      </c>
      <c r="T17" s="17">
        <v>0</v>
      </c>
    </row>
    <row r="18" s="7" customFormat="1" ht="17" customHeight="1" spans="1:20">
      <c r="A18" s="20" t="s">
        <v>422</v>
      </c>
      <c r="B18" s="17">
        <f t="shared" si="0"/>
        <v>0</v>
      </c>
      <c r="C18" s="17">
        <v>0</v>
      </c>
      <c r="D18" s="17">
        <v>0</v>
      </c>
      <c r="E18" s="17">
        <v>0</v>
      </c>
      <c r="F18" s="17">
        <v>0</v>
      </c>
      <c r="G18" s="17">
        <v>0</v>
      </c>
      <c r="H18" s="17">
        <v>0</v>
      </c>
      <c r="I18" s="17">
        <v>0</v>
      </c>
      <c r="J18" s="20" t="s">
        <v>423</v>
      </c>
      <c r="K18" s="17">
        <f t="shared" si="1"/>
        <v>0</v>
      </c>
      <c r="L18" s="17">
        <v>0</v>
      </c>
      <c r="M18" s="17">
        <v>0</v>
      </c>
      <c r="N18" s="17">
        <v>0</v>
      </c>
      <c r="O18" s="17">
        <v>0</v>
      </c>
      <c r="P18" s="17">
        <v>0</v>
      </c>
      <c r="Q18" s="20" t="s">
        <v>424</v>
      </c>
      <c r="R18" s="17">
        <f t="shared" si="2"/>
        <v>0</v>
      </c>
      <c r="S18" s="17">
        <v>0</v>
      </c>
      <c r="T18" s="17">
        <v>0</v>
      </c>
    </row>
    <row r="19" s="7" customFormat="1" ht="17" customHeight="1" spans="1:20">
      <c r="A19" s="20" t="s">
        <v>425</v>
      </c>
      <c r="B19" s="17">
        <f t="shared" si="0"/>
        <v>0</v>
      </c>
      <c r="C19" s="17">
        <v>0</v>
      </c>
      <c r="D19" s="17">
        <v>0</v>
      </c>
      <c r="E19" s="17">
        <v>0</v>
      </c>
      <c r="F19" s="17">
        <v>0</v>
      </c>
      <c r="G19" s="17">
        <v>0</v>
      </c>
      <c r="H19" s="17">
        <v>0</v>
      </c>
      <c r="I19" s="17">
        <v>0</v>
      </c>
      <c r="J19" s="20" t="s">
        <v>426</v>
      </c>
      <c r="K19" s="17">
        <f t="shared" si="1"/>
        <v>0</v>
      </c>
      <c r="L19" s="17">
        <v>0</v>
      </c>
      <c r="M19" s="17">
        <v>0</v>
      </c>
      <c r="N19" s="17">
        <v>0</v>
      </c>
      <c r="O19" s="17">
        <v>0</v>
      </c>
      <c r="P19" s="17">
        <v>0</v>
      </c>
      <c r="Q19" s="20" t="s">
        <v>427</v>
      </c>
      <c r="R19" s="17">
        <f t="shared" si="2"/>
        <v>0</v>
      </c>
      <c r="S19" s="17">
        <v>0</v>
      </c>
      <c r="T19" s="17">
        <v>0</v>
      </c>
    </row>
    <row r="20" s="7" customFormat="1" ht="17" customHeight="1" spans="1:20">
      <c r="A20" s="20" t="s">
        <v>428</v>
      </c>
      <c r="B20" s="17">
        <f t="shared" si="0"/>
        <v>0</v>
      </c>
      <c r="C20" s="17">
        <v>0</v>
      </c>
      <c r="D20" s="17">
        <v>0</v>
      </c>
      <c r="E20" s="17">
        <v>0</v>
      </c>
      <c r="F20" s="17">
        <v>0</v>
      </c>
      <c r="G20" s="17">
        <v>0</v>
      </c>
      <c r="H20" s="17">
        <v>0</v>
      </c>
      <c r="I20" s="17">
        <v>0</v>
      </c>
      <c r="J20" s="20" t="s">
        <v>429</v>
      </c>
      <c r="K20" s="17">
        <f t="shared" si="1"/>
        <v>0</v>
      </c>
      <c r="L20" s="17">
        <v>0</v>
      </c>
      <c r="M20" s="17">
        <v>0</v>
      </c>
      <c r="N20" s="17">
        <v>0</v>
      </c>
      <c r="O20" s="17">
        <v>0</v>
      </c>
      <c r="P20" s="17">
        <v>0</v>
      </c>
      <c r="Q20" s="20" t="s">
        <v>430</v>
      </c>
      <c r="R20" s="17">
        <f t="shared" si="2"/>
        <v>0</v>
      </c>
      <c r="S20" s="17">
        <v>0</v>
      </c>
      <c r="T20" s="17">
        <v>0</v>
      </c>
    </row>
    <row r="21" s="7" customFormat="1" ht="17" customHeight="1" spans="1:20">
      <c r="A21" s="20" t="s">
        <v>431</v>
      </c>
      <c r="B21" s="17">
        <f t="shared" si="0"/>
        <v>0</v>
      </c>
      <c r="C21" s="17">
        <v>0</v>
      </c>
      <c r="D21" s="17">
        <v>0</v>
      </c>
      <c r="E21" s="17">
        <v>0</v>
      </c>
      <c r="F21" s="17">
        <v>0</v>
      </c>
      <c r="G21" s="17">
        <v>0</v>
      </c>
      <c r="H21" s="17">
        <v>0</v>
      </c>
      <c r="I21" s="17">
        <v>0</v>
      </c>
      <c r="J21" s="20" t="s">
        <v>432</v>
      </c>
      <c r="K21" s="17">
        <f t="shared" si="1"/>
        <v>0</v>
      </c>
      <c r="L21" s="17">
        <v>0</v>
      </c>
      <c r="M21" s="17">
        <v>0</v>
      </c>
      <c r="N21" s="17">
        <v>0</v>
      </c>
      <c r="O21" s="17">
        <v>0</v>
      </c>
      <c r="P21" s="17">
        <v>0</v>
      </c>
      <c r="Q21" s="20" t="s">
        <v>433</v>
      </c>
      <c r="R21" s="17">
        <f t="shared" si="2"/>
        <v>0</v>
      </c>
      <c r="S21" s="17">
        <v>0</v>
      </c>
      <c r="T21" s="17">
        <v>0</v>
      </c>
    </row>
    <row r="22" s="7" customFormat="1" ht="17" customHeight="1" spans="1:20">
      <c r="A22" s="20" t="s">
        <v>434</v>
      </c>
      <c r="B22" s="17">
        <f t="shared" si="0"/>
        <v>0</v>
      </c>
      <c r="C22" s="17">
        <v>0</v>
      </c>
      <c r="D22" s="17">
        <v>0</v>
      </c>
      <c r="E22" s="17">
        <v>0</v>
      </c>
      <c r="F22" s="17">
        <v>0</v>
      </c>
      <c r="G22" s="17">
        <v>0</v>
      </c>
      <c r="H22" s="17">
        <v>0</v>
      </c>
      <c r="I22" s="17">
        <v>0</v>
      </c>
      <c r="J22" s="20" t="s">
        <v>435</v>
      </c>
      <c r="K22" s="17">
        <f t="shared" si="1"/>
        <v>0</v>
      </c>
      <c r="L22" s="17">
        <v>0</v>
      </c>
      <c r="M22" s="17">
        <v>0</v>
      </c>
      <c r="N22" s="17">
        <v>0</v>
      </c>
      <c r="O22" s="17">
        <v>0</v>
      </c>
      <c r="P22" s="17">
        <v>0</v>
      </c>
      <c r="Q22" s="20" t="s">
        <v>436</v>
      </c>
      <c r="R22" s="17">
        <f t="shared" si="2"/>
        <v>0</v>
      </c>
      <c r="S22" s="17">
        <v>0</v>
      </c>
      <c r="T22" s="17">
        <v>0</v>
      </c>
    </row>
    <row r="23" s="7" customFormat="1" ht="17" customHeight="1" spans="1:20">
      <c r="A23" s="20" t="s">
        <v>437</v>
      </c>
      <c r="B23" s="17">
        <f t="shared" si="0"/>
        <v>0</v>
      </c>
      <c r="C23" s="17">
        <v>0</v>
      </c>
      <c r="D23" s="17">
        <v>0</v>
      </c>
      <c r="E23" s="17">
        <v>0</v>
      </c>
      <c r="F23" s="17">
        <v>0</v>
      </c>
      <c r="G23" s="17">
        <v>0</v>
      </c>
      <c r="H23" s="17">
        <v>0</v>
      </c>
      <c r="I23" s="17">
        <v>0</v>
      </c>
      <c r="J23" s="20" t="s">
        <v>438</v>
      </c>
      <c r="K23" s="17">
        <f t="shared" si="1"/>
        <v>0</v>
      </c>
      <c r="L23" s="17">
        <v>0</v>
      </c>
      <c r="M23" s="17">
        <v>0</v>
      </c>
      <c r="N23" s="17">
        <v>0</v>
      </c>
      <c r="O23" s="17">
        <v>0</v>
      </c>
      <c r="P23" s="17">
        <v>0</v>
      </c>
      <c r="Q23" s="20" t="s">
        <v>439</v>
      </c>
      <c r="R23" s="17">
        <f t="shared" si="2"/>
        <v>0</v>
      </c>
      <c r="S23" s="17">
        <v>0</v>
      </c>
      <c r="T23" s="17">
        <v>0</v>
      </c>
    </row>
    <row r="24" s="7" customFormat="1" ht="17" customHeight="1" spans="1:20">
      <c r="A24" s="20" t="s">
        <v>440</v>
      </c>
      <c r="B24" s="17">
        <f t="shared" si="0"/>
        <v>0</v>
      </c>
      <c r="C24" s="17">
        <v>0</v>
      </c>
      <c r="D24" s="17">
        <v>0</v>
      </c>
      <c r="E24" s="17">
        <v>0</v>
      </c>
      <c r="F24" s="17">
        <v>0</v>
      </c>
      <c r="G24" s="17">
        <v>0</v>
      </c>
      <c r="H24" s="17">
        <v>0</v>
      </c>
      <c r="I24" s="17">
        <v>0</v>
      </c>
      <c r="J24" s="20" t="s">
        <v>441</v>
      </c>
      <c r="K24" s="17">
        <f t="shared" si="1"/>
        <v>0</v>
      </c>
      <c r="L24" s="17">
        <v>0</v>
      </c>
      <c r="M24" s="17">
        <v>0</v>
      </c>
      <c r="N24" s="17">
        <v>0</v>
      </c>
      <c r="O24" s="17">
        <v>0</v>
      </c>
      <c r="P24" s="17">
        <v>0</v>
      </c>
      <c r="Q24" s="20" t="s">
        <v>442</v>
      </c>
      <c r="R24" s="17">
        <f t="shared" si="2"/>
        <v>0</v>
      </c>
      <c r="S24" s="17">
        <v>0</v>
      </c>
      <c r="T24" s="17">
        <v>0</v>
      </c>
    </row>
    <row r="25" s="7" customFormat="1" ht="17.25" customHeight="1" spans="1:20">
      <c r="A25" s="20" t="s">
        <v>443</v>
      </c>
      <c r="B25" s="17">
        <f t="shared" si="0"/>
        <v>0</v>
      </c>
      <c r="C25" s="17">
        <v>0</v>
      </c>
      <c r="D25" s="17">
        <v>0</v>
      </c>
      <c r="E25" s="17">
        <v>0</v>
      </c>
      <c r="F25" s="17">
        <v>0</v>
      </c>
      <c r="G25" s="17">
        <v>0</v>
      </c>
      <c r="H25" s="17">
        <v>0</v>
      </c>
      <c r="I25" s="17">
        <v>0</v>
      </c>
      <c r="J25" s="20" t="s">
        <v>444</v>
      </c>
      <c r="K25" s="17">
        <f t="shared" si="1"/>
        <v>0</v>
      </c>
      <c r="L25" s="17">
        <v>0</v>
      </c>
      <c r="M25" s="17">
        <v>0</v>
      </c>
      <c r="N25" s="17">
        <v>0</v>
      </c>
      <c r="O25" s="17">
        <v>0</v>
      </c>
      <c r="P25" s="17">
        <v>0</v>
      </c>
      <c r="Q25" s="20" t="s">
        <v>445</v>
      </c>
      <c r="R25" s="17">
        <f t="shared" si="2"/>
        <v>0</v>
      </c>
      <c r="S25" s="17">
        <v>0</v>
      </c>
      <c r="T25" s="17">
        <v>0</v>
      </c>
    </row>
    <row r="26" s="7" customFormat="1" ht="17.25" customHeight="1" spans="1:20">
      <c r="A26" s="20" t="s">
        <v>446</v>
      </c>
      <c r="B26" s="17">
        <f t="shared" si="0"/>
        <v>432</v>
      </c>
      <c r="C26" s="17">
        <v>0</v>
      </c>
      <c r="D26" s="17">
        <v>368</v>
      </c>
      <c r="E26" s="17">
        <v>0</v>
      </c>
      <c r="F26" s="17">
        <v>64</v>
      </c>
      <c r="G26" s="17">
        <v>0</v>
      </c>
      <c r="H26" s="17">
        <v>0</v>
      </c>
      <c r="I26" s="17">
        <v>0</v>
      </c>
      <c r="J26" s="20" t="s">
        <v>447</v>
      </c>
      <c r="K26" s="17">
        <f t="shared" si="1"/>
        <v>139</v>
      </c>
      <c r="L26" s="17">
        <v>139</v>
      </c>
      <c r="M26" s="17">
        <v>0</v>
      </c>
      <c r="N26" s="17">
        <v>0</v>
      </c>
      <c r="O26" s="17">
        <v>0</v>
      </c>
      <c r="P26" s="17">
        <v>0</v>
      </c>
      <c r="Q26" s="20" t="s">
        <v>448</v>
      </c>
      <c r="R26" s="17">
        <f t="shared" si="2"/>
        <v>293</v>
      </c>
      <c r="S26" s="17">
        <v>0</v>
      </c>
      <c r="T26" s="17">
        <v>293</v>
      </c>
    </row>
    <row r="27" s="7" customFormat="1" ht="17.25" customHeight="1" spans="1:20">
      <c r="A27" s="20" t="s">
        <v>449</v>
      </c>
      <c r="B27" s="17">
        <f t="shared" si="0"/>
        <v>18000</v>
      </c>
      <c r="C27" s="17">
        <v>0</v>
      </c>
      <c r="D27" s="17">
        <v>0</v>
      </c>
      <c r="E27" s="17">
        <v>0</v>
      </c>
      <c r="F27" s="17">
        <v>0</v>
      </c>
      <c r="G27" s="17">
        <v>0</v>
      </c>
      <c r="H27" s="17">
        <v>18000</v>
      </c>
      <c r="I27" s="17">
        <v>0</v>
      </c>
      <c r="J27" s="20" t="s">
        <v>450</v>
      </c>
      <c r="K27" s="17">
        <f t="shared" si="1"/>
        <v>18000</v>
      </c>
      <c r="L27" s="17">
        <v>18000</v>
      </c>
      <c r="M27" s="17">
        <v>0</v>
      </c>
      <c r="N27" s="17">
        <v>0</v>
      </c>
      <c r="O27" s="17">
        <v>0</v>
      </c>
      <c r="P27" s="17">
        <v>0</v>
      </c>
      <c r="Q27" s="20" t="s">
        <v>451</v>
      </c>
      <c r="R27" s="17">
        <f t="shared" si="2"/>
        <v>0</v>
      </c>
      <c r="S27" s="17">
        <v>0</v>
      </c>
      <c r="T27" s="17">
        <v>0</v>
      </c>
    </row>
    <row r="28" s="7" customFormat="1" ht="17.25" customHeight="1" spans="1:20">
      <c r="A28" s="20" t="s">
        <v>452</v>
      </c>
      <c r="B28" s="17">
        <f>SUM(C28:D28,I28)</f>
        <v>11900</v>
      </c>
      <c r="C28" s="17">
        <v>0</v>
      </c>
      <c r="D28" s="17">
        <v>11900</v>
      </c>
      <c r="E28" s="17"/>
      <c r="F28" s="17"/>
      <c r="G28" s="17"/>
      <c r="H28" s="17"/>
      <c r="I28" s="17">
        <v>0</v>
      </c>
      <c r="J28" s="20" t="s">
        <v>313</v>
      </c>
      <c r="K28" s="17">
        <f>SUM(L28,N28)</f>
        <v>11900</v>
      </c>
      <c r="L28" s="17">
        <v>11900</v>
      </c>
      <c r="M28" s="17"/>
      <c r="N28" s="17">
        <v>0</v>
      </c>
      <c r="O28" s="17"/>
      <c r="P28" s="17"/>
      <c r="Q28" s="20" t="s">
        <v>453</v>
      </c>
      <c r="R28" s="17">
        <f t="shared" si="2"/>
        <v>0</v>
      </c>
      <c r="S28" s="17">
        <v>0</v>
      </c>
      <c r="T28" s="17">
        <v>0</v>
      </c>
    </row>
    <row r="29" s="7" customFormat="1" ht="17.25" customHeight="1" spans="1:20">
      <c r="A29" s="20"/>
      <c r="B29" s="17"/>
      <c r="C29" s="17"/>
      <c r="D29" s="17"/>
      <c r="E29" s="17"/>
      <c r="F29" s="17"/>
      <c r="G29" s="17"/>
      <c r="H29" s="17"/>
      <c r="I29" s="17"/>
      <c r="J29" s="20"/>
      <c r="K29" s="17"/>
      <c r="L29" s="17"/>
      <c r="M29" s="17"/>
      <c r="N29" s="17"/>
      <c r="O29" s="17"/>
      <c r="P29" s="17"/>
      <c r="Q29" s="20"/>
      <c r="R29" s="17"/>
      <c r="S29" s="17"/>
      <c r="T29" s="17"/>
    </row>
    <row r="30" s="7" customFormat="1" ht="17.25" customHeight="1" spans="1:20">
      <c r="A30" s="20"/>
      <c r="B30" s="17"/>
      <c r="C30" s="17"/>
      <c r="D30" s="17"/>
      <c r="E30" s="17"/>
      <c r="F30" s="17"/>
      <c r="G30" s="17"/>
      <c r="H30" s="17"/>
      <c r="I30" s="17"/>
      <c r="J30" s="20"/>
      <c r="K30" s="17"/>
      <c r="L30" s="17"/>
      <c r="M30" s="17"/>
      <c r="N30" s="17"/>
      <c r="O30" s="17"/>
      <c r="P30" s="17"/>
      <c r="Q30" s="20"/>
      <c r="R30" s="17"/>
      <c r="S30" s="17"/>
      <c r="T30" s="17"/>
    </row>
    <row r="31" s="7" customFormat="1" ht="17.25" customHeight="1" spans="1:20">
      <c r="A31" s="20"/>
      <c r="B31" s="17"/>
      <c r="C31" s="17"/>
      <c r="D31" s="17"/>
      <c r="E31" s="17"/>
      <c r="F31" s="17"/>
      <c r="G31" s="17"/>
      <c r="H31" s="17"/>
      <c r="I31" s="17"/>
      <c r="J31" s="20"/>
      <c r="K31" s="17"/>
      <c r="L31" s="17"/>
      <c r="M31" s="17"/>
      <c r="N31" s="17"/>
      <c r="O31" s="17"/>
      <c r="P31" s="17"/>
      <c r="Q31" s="20"/>
      <c r="R31" s="17"/>
      <c r="S31" s="17"/>
      <c r="T31" s="17"/>
    </row>
    <row r="32" s="7" customFormat="1" ht="17.25" customHeight="1" spans="1:20">
      <c r="A32" s="20"/>
      <c r="B32" s="17"/>
      <c r="C32" s="17"/>
      <c r="D32" s="17"/>
      <c r="E32" s="17"/>
      <c r="F32" s="17"/>
      <c r="G32" s="17"/>
      <c r="H32" s="17"/>
      <c r="I32" s="17"/>
      <c r="J32" s="20"/>
      <c r="K32" s="17"/>
      <c r="L32" s="17"/>
      <c r="M32" s="17"/>
      <c r="N32" s="17"/>
      <c r="O32" s="17"/>
      <c r="P32" s="17"/>
      <c r="Q32" s="20"/>
      <c r="R32" s="17"/>
      <c r="S32" s="17"/>
      <c r="T32" s="17"/>
    </row>
    <row r="33" s="7" customFormat="1" ht="17.25" customHeight="1" spans="1:20">
      <c r="A33" s="20"/>
      <c r="B33" s="17"/>
      <c r="C33" s="17"/>
      <c r="D33" s="17"/>
      <c r="E33" s="17"/>
      <c r="F33" s="17"/>
      <c r="G33" s="17"/>
      <c r="H33" s="17"/>
      <c r="I33" s="17"/>
      <c r="J33" s="20"/>
      <c r="K33" s="17"/>
      <c r="L33" s="17"/>
      <c r="M33" s="17"/>
      <c r="N33" s="17"/>
      <c r="O33" s="17"/>
      <c r="P33" s="17"/>
      <c r="Q33" s="20"/>
      <c r="R33" s="17"/>
      <c r="S33" s="17"/>
      <c r="T33" s="17"/>
    </row>
    <row r="34" s="7" customFormat="1" ht="17.25" customHeight="1" spans="1:20">
      <c r="A34" s="20"/>
      <c r="B34" s="17"/>
      <c r="C34" s="17"/>
      <c r="D34" s="17"/>
      <c r="E34" s="17"/>
      <c r="F34" s="17"/>
      <c r="G34" s="17"/>
      <c r="H34" s="17"/>
      <c r="I34" s="17"/>
      <c r="J34" s="20"/>
      <c r="K34" s="17"/>
      <c r="L34" s="17"/>
      <c r="M34" s="17"/>
      <c r="N34" s="17"/>
      <c r="O34" s="17"/>
      <c r="P34" s="17"/>
      <c r="Q34" s="20"/>
      <c r="R34" s="17"/>
      <c r="S34" s="17"/>
      <c r="T34" s="17"/>
    </row>
    <row r="35" s="7" customFormat="1" ht="17.25" customHeight="1" spans="1:20">
      <c r="A35" s="20"/>
      <c r="B35" s="17"/>
      <c r="C35" s="17"/>
      <c r="D35" s="17"/>
      <c r="E35" s="17"/>
      <c r="F35" s="17"/>
      <c r="G35" s="17"/>
      <c r="H35" s="17"/>
      <c r="I35" s="17"/>
      <c r="J35" s="20"/>
      <c r="K35" s="17"/>
      <c r="L35" s="17"/>
      <c r="M35" s="17"/>
      <c r="N35" s="17"/>
      <c r="O35" s="17"/>
      <c r="P35" s="17"/>
      <c r="Q35" s="20"/>
      <c r="R35" s="17"/>
      <c r="S35" s="17"/>
      <c r="T35" s="17"/>
    </row>
    <row r="36" s="7" customFormat="1" ht="17.25" customHeight="1" spans="1:20">
      <c r="A36" s="20"/>
      <c r="B36" s="17"/>
      <c r="C36" s="17"/>
      <c r="D36" s="17"/>
      <c r="E36" s="17"/>
      <c r="F36" s="17"/>
      <c r="G36" s="17"/>
      <c r="H36" s="17"/>
      <c r="I36" s="17"/>
      <c r="J36" s="20"/>
      <c r="K36" s="17"/>
      <c r="L36" s="17"/>
      <c r="M36" s="17"/>
      <c r="N36" s="17"/>
      <c r="O36" s="17"/>
      <c r="P36" s="17"/>
      <c r="Q36" s="20"/>
      <c r="R36" s="17"/>
      <c r="S36" s="17"/>
      <c r="T36" s="17"/>
    </row>
    <row r="37" s="7" customFormat="1" ht="17.25" customHeight="1" spans="1:20">
      <c r="A37" s="21" t="s">
        <v>454</v>
      </c>
      <c r="B37" s="17">
        <f>SUM(C37:I37)</f>
        <v>35827</v>
      </c>
      <c r="C37" s="17">
        <v>4633</v>
      </c>
      <c r="D37" s="17">
        <v>12879</v>
      </c>
      <c r="E37" s="17">
        <v>0</v>
      </c>
      <c r="F37" s="17">
        <v>315</v>
      </c>
      <c r="G37" s="17">
        <v>0</v>
      </c>
      <c r="H37" s="17">
        <v>18000</v>
      </c>
      <c r="I37" s="17">
        <v>0</v>
      </c>
      <c r="J37" s="21" t="s">
        <v>455</v>
      </c>
      <c r="K37" s="17">
        <f>SUM(L37:P37)</f>
        <v>32936</v>
      </c>
      <c r="L37" s="17">
        <v>32186</v>
      </c>
      <c r="M37" s="17">
        <v>0</v>
      </c>
      <c r="N37" s="17">
        <v>0</v>
      </c>
      <c r="O37" s="17">
        <v>750</v>
      </c>
      <c r="P37" s="17">
        <v>0</v>
      </c>
      <c r="Q37" s="21" t="s">
        <v>456</v>
      </c>
      <c r="R37" s="17">
        <f>SUM(S37:T37)</f>
        <v>2891</v>
      </c>
      <c r="S37" s="17">
        <v>0</v>
      </c>
      <c r="T37" s="17">
        <v>2891</v>
      </c>
    </row>
    <row r="38" s="7" customFormat="1" ht="17" customHeight="1"/>
  </sheetData>
  <mergeCells count="23">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abSelected="1" workbookViewId="0">
      <selection activeCell="F17" sqref="F17"/>
    </sheetView>
  </sheetViews>
  <sheetFormatPr defaultColWidth="9" defaultRowHeight="14.25" outlineLevelRow="7" outlineLevelCol="2"/>
  <cols>
    <col min="1" max="1" width="30.875" style="1" customWidth="1"/>
    <col min="2" max="2" width="34.125" style="1" customWidth="1"/>
    <col min="3" max="3" width="33.75" style="1" customWidth="1"/>
    <col min="4" max="16384" width="9" style="1"/>
  </cols>
  <sheetData>
    <row r="1" s="1" customFormat="1" ht="54" customHeight="1" spans="1:3">
      <c r="A1" s="2" t="s">
        <v>457</v>
      </c>
      <c r="B1" s="2"/>
      <c r="C1" s="2"/>
    </row>
    <row r="2" s="1" customFormat="1" ht="32.25" customHeight="1" spans="1:3">
      <c r="A2" s="3" t="s">
        <v>1</v>
      </c>
      <c r="B2" s="3"/>
      <c r="C2" s="3"/>
    </row>
    <row r="3" s="1" customFormat="1" ht="37.5" customHeight="1" spans="1:3">
      <c r="A3" s="4" t="s">
        <v>337</v>
      </c>
      <c r="B3" s="4" t="s">
        <v>458</v>
      </c>
      <c r="C3" s="4" t="s">
        <v>4</v>
      </c>
    </row>
    <row r="4" s="1" customFormat="1" ht="37.5" customHeight="1" spans="1:3">
      <c r="A4" s="5" t="s">
        <v>459</v>
      </c>
      <c r="B4" s="6"/>
      <c r="C4" s="6">
        <v>16500</v>
      </c>
    </row>
    <row r="5" s="1" customFormat="1" ht="37.5" customHeight="1" spans="1:3">
      <c r="A5" s="5" t="s">
        <v>460</v>
      </c>
      <c r="B5" s="6">
        <v>35000</v>
      </c>
      <c r="C5" s="6"/>
    </row>
    <row r="6" s="1" customFormat="1" ht="37.5" customHeight="1" spans="1:3">
      <c r="A6" s="5" t="s">
        <v>461</v>
      </c>
      <c r="B6" s="6"/>
      <c r="C6" s="6">
        <v>18000</v>
      </c>
    </row>
    <row r="7" s="1" customFormat="1" ht="37.5" customHeight="1" spans="1:3">
      <c r="A7" s="5" t="s">
        <v>462</v>
      </c>
      <c r="B7" s="6"/>
      <c r="C7" s="6">
        <v>750</v>
      </c>
    </row>
    <row r="8" s="1" customFormat="1" ht="37.5" customHeight="1" spans="1:3">
      <c r="A8" s="5" t="s">
        <v>463</v>
      </c>
      <c r="B8" s="6"/>
      <c r="C8" s="6">
        <v>33750</v>
      </c>
    </row>
  </sheetData>
  <mergeCells count="2">
    <mergeCell ref="A1:C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伊吾县基金收入决算表</vt:lpstr>
      <vt:lpstr>伊吾县基金支出决算表</vt:lpstr>
      <vt:lpstr>伊吾县基金转移支付决算表</vt:lpstr>
      <vt:lpstr>2020年度伊吾县政府性基金预算收支及结余情况表</vt:lpstr>
      <vt:lpstr>哈密市专项债务余额限额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2021-11-10T04:21:00Z</dcterms:created>
  <dcterms:modified xsi:type="dcterms:W3CDTF">2021-11-11T11:07:07Z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