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伊吾县收入决算表" sheetId="1" r:id="rId1"/>
    <sheet name="伊吾县支出决算表" sheetId="2" r:id="rId2"/>
    <sheet name="基本支出决算表" sheetId="3" r:id="rId3"/>
    <sheet name="税收返还和转移支付决算表" sheetId="4" r:id="rId4"/>
    <sheet name="一般债务限额余额决算表" sheetId="5" r:id="rId5"/>
  </sheets>
  <calcPr calcId="144525"/>
</workbook>
</file>

<file path=xl/sharedStrings.xml><?xml version="1.0" encoding="utf-8"?>
<sst xmlns="http://schemas.openxmlformats.org/spreadsheetml/2006/main" count="2264" uniqueCount="1902">
  <si>
    <r>
      <rPr>
        <b/>
        <sz val="18"/>
        <rFont val="宋体"/>
        <charset val="134"/>
      </rPr>
      <t>2020年度伊吾县一般公共预算收入决算表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</si>
  <si>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</si>
  <si>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</si>
  <si>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</si>
  <si>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</si>
  <si>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</si>
  <si>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</si>
  <si>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</si>
  <si>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</si>
  <si>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</si>
  <si>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</si>
  <si>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</si>
  <si>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</si>
  <si>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</si>
  <si>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</si>
  <si>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</si>
  <si>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</si>
  <si>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</si>
  <si>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</si>
  <si>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</si>
  <si>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</si>
  <si>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</si>
  <si>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</si>
  <si>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</si>
  <si>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</si>
  <si>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</si>
  <si>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</si>
  <si>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</si>
  <si>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</si>
  <si>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</si>
  <si>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</si>
  <si>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</si>
  <si>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</si>
  <si>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</si>
  <si>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</si>
  <si>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</si>
  <si>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</si>
  <si>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</si>
  <si>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</si>
  <si>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</si>
  <si>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</si>
  <si>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</si>
  <si>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</si>
  <si>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</si>
  <si>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</si>
  <si>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</si>
  <si>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</si>
  <si>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</si>
  <si>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</si>
  <si>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</si>
  <si>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</si>
  <si>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</si>
  <si>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</si>
  <si>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</si>
  <si>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</si>
  <si>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</si>
  <si>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</si>
  <si>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</si>
  <si>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</si>
  <si>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</si>
  <si>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</si>
  <si>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</si>
  <si>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</si>
  <si>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</si>
  <si>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</si>
  <si>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</si>
  <si>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</si>
  <si>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</si>
  <si>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</si>
  <si>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</si>
  <si>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</si>
  <si>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</si>
  <si>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</si>
  <si>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</si>
  <si>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</si>
  <si>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</si>
  <si>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</si>
  <si>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</si>
  <si>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</si>
  <si>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</si>
  <si>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</si>
  <si>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</si>
  <si>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</si>
  <si>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</si>
  <si>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</si>
  <si>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</si>
  <si>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</si>
  <si>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</si>
  <si>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</si>
  <si>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</si>
  <si>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</si>
  <si>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</si>
  <si>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</si>
  <si>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</si>
  <si>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</si>
  <si>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</si>
  <si>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</si>
  <si>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</si>
  <si>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</si>
  <si>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</si>
  <si>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</si>
  <si>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</si>
  <si>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</si>
  <si>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</si>
  <si>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</si>
  <si>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</si>
  <si>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</si>
  <si>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</si>
  <si>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</si>
  <si>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</si>
  <si>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</si>
  <si>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</si>
  <si>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</si>
  <si>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</si>
  <si>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</si>
  <si>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</si>
  <si>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</si>
  <si>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</si>
  <si>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</si>
  <si>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</si>
  <si>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</si>
  <si>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</si>
  <si>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</si>
  <si>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</si>
  <si>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</si>
  <si>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</si>
  <si>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</si>
  <si>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</si>
  <si>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</si>
  <si>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</si>
  <si>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</si>
  <si>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</si>
  <si>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</si>
  <si>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</si>
  <si>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</si>
  <si>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</si>
  <si>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</si>
  <si>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</si>
  <si>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</si>
  <si>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</si>
  <si>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</si>
  <si>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</si>
  <si>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</si>
  <si>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</si>
  <si>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</si>
  <si>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</si>
  <si>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</si>
  <si>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</si>
  <si>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</si>
  <si>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</si>
  <si>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</si>
  <si>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</si>
  <si>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</si>
  <si>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</si>
  <si>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</si>
  <si>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</si>
  <si>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</si>
  <si>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</si>
  <si>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</si>
  <si>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</si>
  <si>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</si>
  <si>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</si>
  <si>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</si>
  <si>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</si>
  <si>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</si>
  <si>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</si>
  <si>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</si>
  <si>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</si>
  <si>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</si>
  <si>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</si>
  <si>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</si>
  <si>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</si>
  <si>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</si>
  <si>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</si>
  <si>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</si>
  <si>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</si>
  <si>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</si>
  <si>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</si>
  <si>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</si>
  <si>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</si>
  <si>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</si>
  <si>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</si>
  <si>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</si>
  <si>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</si>
  <si>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</si>
  <si>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</si>
  <si>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</si>
  <si>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</si>
  <si>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</si>
  <si>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</si>
  <si>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</si>
  <si>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</si>
  <si>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</si>
  <si>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</si>
  <si>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</si>
  <si>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</si>
  <si>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</si>
  <si>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</si>
  <si>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</si>
  <si>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</si>
  <si>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</si>
  <si>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</si>
  <si>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</si>
  <si>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</si>
  <si>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</si>
  <si>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</si>
  <si>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</si>
  <si>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</si>
  <si>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</si>
  <si>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</si>
  <si>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</si>
  <si>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</si>
  <si>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</si>
  <si>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</si>
  <si>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</si>
  <si>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</si>
  <si>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</si>
  <si>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</si>
  <si>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</si>
  <si>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</si>
  <si>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</si>
  <si>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</si>
  <si>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</si>
  <si>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</si>
  <si>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</si>
  <si>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</si>
  <si>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</si>
  <si>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</si>
  <si>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</si>
  <si>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</si>
  <si>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</si>
  <si>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</si>
  <si>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</si>
  <si>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</si>
  <si>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</si>
  <si>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</si>
  <si>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</si>
  <si>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</si>
  <si>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</si>
  <si>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</si>
  <si>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</si>
  <si>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</si>
  <si>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</si>
  <si>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</si>
  <si>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</si>
  <si>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</si>
  <si>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</si>
  <si>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</si>
  <si>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</si>
  <si>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</si>
  <si>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</si>
  <si>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</si>
  <si>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</si>
  <si>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</si>
  <si>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</si>
  <si>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</si>
  <si>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</si>
  <si>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</si>
  <si>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</si>
  <si>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</si>
  <si>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</si>
  <si>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</si>
  <si>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</si>
  <si>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</si>
  <si>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</si>
  <si>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</si>
  <si>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</si>
  <si>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</si>
  <si>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</si>
  <si>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</si>
  <si>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</si>
  <si>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</si>
  <si>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</si>
  <si>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</si>
  <si>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</si>
  <si>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</si>
  <si>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</si>
  <si>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</si>
  <si>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</si>
  <si>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</si>
  <si>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</si>
  <si>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</si>
  <si>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</si>
  <si>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</si>
  <si>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</si>
  <si>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</si>
  <si>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</si>
  <si>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</si>
  <si>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</si>
  <si>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</si>
  <si>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</si>
  <si>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</si>
  <si>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</si>
  <si>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</si>
  <si>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</si>
  <si>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</si>
  <si>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</si>
  <si>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</si>
  <si>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</si>
  <si>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</si>
  <si>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</si>
  <si>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</si>
  <si>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</si>
  <si>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</si>
  <si>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</si>
  <si>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</si>
  <si>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</si>
  <si>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</si>
  <si>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</si>
  <si>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</si>
  <si>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</si>
  <si>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</si>
  <si>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</si>
  <si>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</si>
  <si>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</si>
  <si>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</si>
  <si>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</si>
  <si>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</si>
  <si>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</si>
  <si>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</si>
  <si>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</si>
  <si>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</si>
  <si>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</si>
  <si>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</si>
  <si>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</si>
  <si>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</si>
  <si>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</si>
  <si>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</si>
  <si>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</si>
  <si>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</si>
  <si>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</si>
  <si>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</si>
  <si>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</si>
  <si>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</si>
  <si>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</si>
  <si>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</si>
  <si>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</si>
  <si>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</si>
  <si>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</si>
  <si>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</si>
  <si>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</si>
  <si>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</si>
  <si>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</si>
  <si>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</si>
  <si>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</si>
  <si>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</si>
  <si>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</si>
  <si>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</si>
  <si>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</si>
  <si>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</si>
  <si>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</si>
  <si>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</si>
  <si>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</si>
  <si>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</si>
  <si>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</si>
  <si>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</si>
  <si>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</si>
  <si>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</si>
  <si>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</si>
  <si>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</si>
  <si>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</si>
  <si>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</si>
  <si>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</si>
  <si>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</si>
  <si>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</si>
  <si>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</si>
  <si>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</si>
  <si>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</si>
  <si>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</si>
  <si>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</si>
  <si>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</si>
  <si>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</si>
  <si>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</si>
  <si>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</si>
  <si>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</si>
  <si>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</si>
  <si>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</si>
  <si>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</si>
  <si>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</si>
  <si>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</si>
  <si>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</si>
  <si>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</si>
  <si>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</si>
  <si>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</si>
  <si>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</si>
  <si>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</si>
  <si>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</si>
  <si>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</si>
  <si>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</si>
  <si>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</si>
  <si>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</si>
  <si>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</si>
  <si>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</si>
  <si>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</si>
  <si>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</si>
  <si>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</si>
  <si>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</si>
  <si>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</si>
  <si>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</si>
  <si>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</si>
  <si>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</si>
  <si>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</si>
  <si>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</si>
  <si>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</si>
  <si>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</si>
  <si>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</si>
  <si>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</si>
  <si>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</si>
  <si>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</si>
  <si>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</si>
  <si>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</si>
  <si>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</si>
  <si>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</si>
  <si>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</si>
  <si>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</si>
  <si>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</si>
  <si>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</si>
  <si>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</si>
  <si>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</si>
  <si>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</si>
  <si>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</si>
  <si>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</si>
  <si>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</si>
  <si>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</si>
  <si>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</si>
  <si>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</si>
  <si>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</si>
  <si>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</si>
  <si>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</si>
  <si>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</si>
  <si>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</si>
  <si>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</si>
  <si>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</si>
  <si>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</si>
  <si>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</si>
  <si>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</si>
  <si>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</si>
  <si>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</si>
  <si>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</si>
  <si>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</si>
  <si>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</si>
  <si>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</si>
  <si>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</si>
  <si>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</si>
  <si>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</si>
  <si>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</si>
  <si>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</si>
  <si>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</si>
  <si>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</si>
  <si>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</si>
  <si>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</si>
  <si>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</si>
  <si>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</si>
  <si>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</si>
  <si>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</si>
  <si>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</si>
  <si>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</si>
  <si>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</si>
  <si>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</si>
  <si>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</si>
  <si>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</si>
  <si>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</si>
  <si>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</si>
  <si>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</si>
  <si>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</si>
  <si>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</si>
  <si>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</si>
  <si>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</si>
  <si>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</si>
  <si>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</si>
  <si>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</si>
  <si>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</si>
  <si>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</si>
  <si>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</si>
  <si>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</si>
  <si>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</si>
  <si>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</si>
  <si>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</si>
  <si>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</si>
  <si>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</si>
  <si>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</si>
  <si>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</si>
  <si>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</si>
  <si>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</si>
  <si>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</si>
  <si>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</si>
  <si>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</si>
  <si>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</si>
  <si>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</si>
  <si>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</si>
  <si>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</si>
  <si>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</si>
  <si>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</si>
  <si>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</si>
  <si>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</si>
  <si>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</si>
  <si>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</si>
  <si>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</si>
  <si>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</si>
  <si>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</si>
  <si>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</si>
  <si>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</si>
  <si>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</si>
  <si>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</si>
  <si>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</si>
  <si>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</si>
  <si>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</si>
  <si>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</si>
  <si>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</si>
  <si>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</si>
  <si>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</si>
  <si>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</si>
  <si>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</si>
  <si>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</si>
  <si>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</si>
  <si>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</si>
  <si>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</si>
  <si>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</si>
  <si>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</si>
  <si>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</si>
  <si>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</si>
  <si>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</si>
  <si>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</si>
  <si>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</si>
  <si>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</si>
  <si>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</si>
  <si>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</si>
  <si>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</si>
  <si>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</si>
  <si>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</si>
  <si>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</si>
  <si>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</si>
  <si>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</si>
  <si>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</si>
  <si>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</si>
  <si>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</si>
  <si>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</si>
  <si>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</si>
  <si>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</si>
  <si>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</si>
  <si>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</si>
  <si>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</si>
  <si>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</si>
  <si>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</si>
  <si>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</si>
  <si>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</si>
  <si>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</si>
  <si>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</si>
  <si>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</si>
  <si>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</si>
  <si>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</si>
  <si>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</si>
  <si>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</si>
  <si>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</si>
  <si>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</si>
  <si>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</si>
  <si>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</si>
  <si>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</si>
  <si>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</si>
  <si>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</si>
  <si>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</si>
  <si>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</si>
  <si>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</si>
  <si>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</si>
  <si>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</si>
  <si>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</si>
  <si>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</si>
  <si>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</si>
  <si>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</si>
  <si>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</si>
  <si>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</si>
  <si>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</si>
  <si>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</si>
  <si>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</si>
  <si>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</si>
  <si>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</si>
  <si>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</si>
  <si>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</si>
  <si>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</si>
  <si>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</si>
  <si>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</si>
  <si>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</si>
  <si>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</si>
  <si>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</si>
  <si>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</si>
  <si>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</si>
  <si>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</si>
  <si>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</si>
  <si>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</si>
  <si>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</si>
  <si>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</si>
  <si>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</si>
  <si>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</si>
  <si>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</si>
  <si>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</si>
  <si>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</si>
  <si>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</si>
  <si>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</si>
  <si>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</si>
  <si>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</si>
  <si>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</si>
  <si>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</si>
  <si>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</si>
  <si>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</si>
  <si>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</si>
  <si>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</si>
  <si>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</si>
  <si>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</si>
  <si>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</si>
  <si>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</si>
  <si>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</si>
  <si>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</si>
  <si>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</si>
  <si>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</si>
  <si>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</si>
  <si>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</si>
  <si>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</si>
  <si>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</si>
  <si>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</si>
  <si>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</si>
  <si>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</si>
  <si>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</si>
  <si>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</si>
  <si>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</si>
  <si>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</si>
  <si>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</si>
  <si>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</si>
  <si>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</si>
  <si>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</si>
  <si>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</si>
  <si>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</si>
  <si>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</si>
  <si>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</si>
  <si>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</si>
  <si>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</si>
  <si>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</si>
  <si>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</si>
  <si>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</si>
  <si>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</si>
  <si>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</si>
  <si>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</si>
  <si>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</si>
  <si>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</si>
  <si>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</si>
  <si>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</si>
  <si>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</si>
  <si>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</si>
  <si>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</si>
  <si>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</si>
  <si>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</si>
  <si>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</si>
  <si>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</si>
  <si>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</si>
  <si>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</si>
  <si>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</si>
  <si>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</si>
  <si>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</si>
  <si>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</si>
  <si>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</si>
  <si>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</si>
  <si>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</si>
  <si>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</si>
  <si>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2020年度伊吾县一般公共预算支出决算表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</si>
  <si>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</si>
  <si>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</si>
  <si>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</si>
  <si>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</si>
  <si>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</si>
  <si>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</si>
  <si>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</si>
  <si>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</si>
  <si>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</si>
  <si>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</si>
  <si>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</si>
  <si>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</si>
  <si>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</si>
  <si>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</si>
  <si>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</si>
  <si>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</si>
  <si>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</si>
  <si>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</si>
  <si>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</si>
  <si>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</si>
  <si>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</si>
  <si>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</si>
  <si>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</si>
  <si>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</si>
  <si>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</si>
  <si>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</si>
  <si>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</si>
  <si>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</si>
  <si>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</si>
  <si>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</si>
  <si>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</si>
  <si>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</si>
  <si>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</si>
  <si>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</si>
  <si>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</si>
  <si>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</si>
  <si>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</si>
  <si>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</si>
  <si>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</si>
  <si>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</si>
  <si>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</si>
  <si>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</si>
  <si>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</si>
  <si>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</si>
  <si>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</si>
  <si>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</si>
  <si>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</si>
  <si>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</si>
  <si>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</si>
  <si>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</si>
  <si>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</si>
  <si>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</si>
  <si>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</si>
  <si>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</si>
  <si>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</si>
  <si>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</si>
  <si>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</si>
  <si>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</si>
  <si>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</si>
  <si>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</si>
  <si>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</si>
  <si>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</si>
  <si>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</si>
  <si>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</si>
  <si>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</si>
  <si>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</si>
  <si>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</si>
  <si>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</si>
  <si>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</si>
  <si>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</si>
  <si>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</si>
  <si>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</si>
  <si>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</si>
  <si>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</si>
  <si>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</si>
  <si>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</si>
  <si>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</si>
  <si>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</si>
  <si>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</si>
  <si>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</si>
  <si>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</si>
  <si>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</si>
  <si>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</si>
  <si>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</si>
  <si>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</si>
  <si>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</si>
  <si>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</si>
  <si>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</si>
  <si>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</si>
  <si>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</si>
  <si>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</si>
  <si>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</si>
  <si>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</si>
  <si>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</si>
  <si>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</si>
  <si>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</si>
  <si>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</si>
  <si>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</si>
  <si>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</si>
  <si>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</si>
  <si>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</si>
  <si>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</si>
  <si>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</si>
  <si>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</si>
  <si>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</si>
  <si>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</si>
  <si>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</si>
  <si>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</si>
  <si>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</si>
  <si>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</si>
  <si>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</si>
  <si>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</si>
  <si>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</si>
  <si>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</si>
  <si>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</si>
  <si>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</si>
  <si>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</si>
  <si>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</si>
  <si>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</si>
  <si>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</si>
  <si>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</si>
  <si>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</si>
  <si>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</si>
  <si>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</si>
  <si>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</si>
  <si>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</si>
  <si>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</si>
  <si>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</si>
  <si>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</si>
  <si>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</si>
  <si>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</si>
  <si>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</si>
  <si>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</si>
  <si>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</si>
  <si>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</si>
  <si>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</si>
  <si>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</si>
  <si>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</si>
  <si>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</si>
  <si>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</si>
  <si>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</si>
  <si>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</si>
  <si>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</si>
  <si>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</si>
  <si>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</si>
  <si>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</si>
  <si>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</si>
  <si>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</si>
  <si>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</si>
  <si>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</si>
  <si>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</si>
  <si>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</si>
  <si>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</si>
  <si>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</si>
  <si>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</si>
  <si>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</si>
  <si>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</si>
  <si>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</si>
  <si>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</si>
  <si>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</si>
  <si>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</si>
  <si>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</si>
  <si>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</si>
  <si>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</si>
  <si>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</si>
  <si>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</si>
  <si>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</si>
  <si>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</si>
  <si>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</si>
  <si>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</si>
  <si>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</si>
  <si>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</si>
  <si>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</si>
  <si>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</si>
  <si>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</si>
  <si>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</si>
  <si>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</si>
  <si>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</si>
  <si>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</si>
  <si>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</si>
  <si>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</si>
  <si>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</si>
  <si>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</si>
  <si>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</si>
  <si>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</si>
  <si>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</si>
  <si>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</si>
  <si>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</si>
  <si>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</si>
  <si>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</si>
  <si>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</si>
  <si>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</si>
  <si>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</si>
  <si>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</si>
  <si>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</si>
  <si>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</si>
  <si>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</si>
  <si>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</si>
  <si>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</si>
  <si>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</si>
  <si>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</si>
  <si>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</si>
  <si>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</si>
  <si>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</si>
  <si>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</si>
  <si>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</si>
  <si>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</si>
  <si>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</si>
  <si>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</si>
  <si>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</si>
  <si>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</si>
  <si>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</si>
  <si>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</si>
  <si>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</si>
  <si>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</si>
  <si>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</si>
  <si>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</si>
  <si>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</si>
  <si>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</si>
  <si>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</si>
  <si>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</si>
  <si>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</si>
  <si>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</si>
  <si>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</si>
  <si>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</si>
  <si>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</si>
  <si>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</si>
  <si>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</si>
  <si>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</si>
  <si>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</si>
  <si>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</si>
  <si>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</si>
  <si>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</si>
  <si>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</si>
  <si>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</si>
  <si>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</si>
  <si>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</si>
  <si>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</si>
  <si>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</si>
  <si>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</si>
  <si>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</si>
  <si>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</si>
  <si>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</si>
  <si>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</si>
  <si>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</si>
  <si>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</si>
  <si>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</si>
  <si>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</si>
  <si>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</si>
  <si>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</si>
  <si>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</si>
  <si>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</si>
  <si>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</si>
  <si>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</si>
  <si>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</si>
  <si>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</si>
  <si>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</si>
  <si>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</si>
  <si>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</si>
  <si>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</si>
  <si>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</si>
  <si>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</si>
  <si>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</si>
  <si>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</si>
  <si>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</si>
  <si>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</si>
  <si>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</si>
  <si>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</si>
  <si>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</si>
  <si>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</si>
  <si>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</si>
  <si>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</si>
  <si>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</si>
  <si>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</si>
  <si>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</si>
  <si>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</si>
  <si>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</si>
  <si>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</si>
  <si>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</si>
  <si>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</si>
  <si>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</si>
  <si>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</si>
  <si>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</si>
  <si>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</si>
  <si>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</si>
  <si>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</si>
  <si>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</si>
  <si>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</si>
  <si>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</si>
  <si>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</si>
  <si>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</si>
  <si>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</si>
  <si>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</si>
  <si>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</si>
  <si>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</si>
  <si>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</si>
  <si>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</si>
  <si>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</si>
  <si>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</si>
  <si>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</si>
  <si>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</si>
  <si>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</si>
  <si>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</si>
  <si>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</si>
  <si>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</si>
  <si>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</si>
  <si>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</si>
  <si>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</si>
  <si>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</si>
  <si>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</si>
  <si>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</si>
  <si>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</si>
  <si>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</si>
  <si>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</si>
  <si>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</si>
  <si>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</si>
  <si>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</si>
  <si>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</si>
  <si>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</si>
  <si>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</si>
  <si>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</si>
  <si>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</si>
  <si>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</si>
  <si>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</si>
  <si>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</si>
  <si>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</si>
  <si>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</si>
  <si>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</si>
  <si>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</si>
  <si>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</si>
  <si>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</si>
  <si>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</si>
  <si>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</si>
  <si>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</si>
  <si>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</si>
  <si>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</si>
  <si>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</si>
  <si>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</si>
  <si>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</si>
  <si>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</si>
  <si>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</si>
  <si>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</si>
  <si>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</si>
  <si>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</si>
  <si>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</si>
  <si>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</si>
  <si>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</si>
  <si>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</si>
  <si>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</si>
  <si>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</si>
  <si>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</si>
  <si>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</si>
  <si>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</si>
  <si>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</si>
  <si>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</si>
  <si>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</si>
  <si>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</si>
  <si>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</si>
  <si>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</si>
  <si>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</si>
  <si>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</si>
  <si>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</si>
  <si>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</si>
  <si>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</si>
  <si>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</si>
  <si>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</si>
  <si>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</si>
  <si>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</si>
  <si>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</si>
  <si>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</si>
  <si>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</si>
  <si>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</si>
  <si>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</si>
  <si>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</si>
  <si>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</si>
  <si>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</si>
  <si>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</si>
  <si>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</si>
  <si>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</si>
  <si>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</si>
  <si>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</si>
  <si>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</si>
  <si>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</si>
  <si>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</si>
  <si>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</si>
  <si>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</si>
  <si>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</si>
  <si>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</si>
  <si>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</si>
  <si>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</si>
  <si>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</si>
  <si>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</si>
  <si>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</si>
  <si>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</si>
  <si>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</si>
  <si>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</si>
  <si>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</si>
  <si>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</si>
  <si>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</si>
  <si>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</si>
  <si>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</si>
  <si>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</si>
  <si>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</si>
  <si>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</si>
  <si>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</si>
  <si>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</si>
  <si>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</si>
  <si>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</si>
  <si>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</si>
  <si>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</si>
  <si>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</si>
  <si>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</si>
  <si>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</si>
  <si>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</si>
  <si>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</si>
  <si>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</si>
  <si>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</si>
  <si>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</si>
  <si>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</si>
  <si>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</si>
  <si>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</si>
  <si>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</si>
  <si>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</si>
  <si>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</si>
  <si>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</si>
  <si>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</si>
  <si>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</si>
  <si>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</si>
  <si>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</si>
  <si>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</si>
  <si>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</si>
  <si>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</si>
  <si>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</si>
  <si>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</si>
  <si>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</si>
  <si>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</si>
  <si>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</si>
  <si>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</si>
  <si>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</si>
  <si>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</si>
  <si>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</si>
  <si>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</si>
  <si>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</si>
  <si>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</si>
  <si>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</si>
  <si>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</si>
  <si>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</si>
  <si>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</si>
  <si>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</si>
  <si>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</si>
  <si>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</si>
  <si>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</si>
  <si>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</si>
  <si>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</si>
  <si>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</si>
  <si>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</si>
  <si>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</si>
  <si>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</si>
  <si>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</si>
  <si>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</si>
  <si>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</si>
  <si>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</si>
  <si>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</si>
  <si>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</si>
  <si>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</si>
  <si>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</si>
  <si>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</si>
  <si>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</si>
  <si>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</si>
  <si>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</si>
  <si>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</si>
  <si>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</si>
  <si>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</si>
  <si>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</si>
  <si>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</si>
  <si>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</si>
  <si>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</si>
  <si>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</si>
  <si>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</si>
  <si>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</si>
  <si>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</si>
  <si>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</si>
  <si>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</si>
  <si>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</si>
  <si>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</si>
  <si>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</si>
  <si>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</si>
  <si>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</si>
  <si>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</si>
  <si>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</si>
  <si>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</si>
  <si>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</si>
  <si>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</si>
  <si>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</si>
  <si>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</si>
  <si>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</si>
  <si>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</si>
  <si>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</si>
  <si>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</si>
  <si>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</si>
  <si>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</si>
  <si>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</si>
  <si>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</si>
  <si>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</si>
  <si>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</si>
  <si>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</si>
  <si>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</si>
  <si>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</si>
  <si>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</si>
  <si>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</si>
  <si>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</si>
  <si>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</si>
  <si>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</si>
  <si>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</si>
  <si>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</si>
  <si>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</si>
  <si>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</si>
  <si>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</si>
  <si>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</si>
  <si>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</si>
  <si>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</si>
  <si>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</si>
  <si>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</si>
  <si>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</si>
  <si>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</si>
  <si>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</si>
  <si>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</si>
  <si>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</si>
  <si>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</si>
  <si>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</si>
  <si>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</si>
  <si>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</si>
  <si>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</si>
  <si>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</si>
  <si>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</si>
  <si>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</si>
  <si>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</si>
  <si>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</si>
  <si>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</si>
  <si>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</si>
  <si>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</si>
  <si>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</si>
  <si>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</si>
  <si>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</si>
  <si>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</si>
  <si>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</si>
  <si>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</si>
  <si>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</si>
  <si>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</si>
  <si>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</si>
  <si>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</si>
  <si>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</si>
  <si>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</si>
  <si>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</si>
  <si>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</si>
  <si>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</si>
  <si>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</si>
  <si>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</si>
  <si>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</si>
  <si>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</si>
  <si>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</si>
  <si>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</si>
  <si>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</si>
  <si>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</si>
  <si>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</si>
  <si>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</si>
  <si>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</si>
  <si>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</si>
  <si>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</si>
  <si>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</si>
  <si>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</si>
  <si>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</si>
  <si>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</si>
  <si>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</si>
  <si>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</si>
  <si>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</si>
  <si>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</si>
  <si>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</si>
  <si>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</si>
  <si>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</si>
  <si>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</si>
  <si>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</si>
  <si>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</si>
  <si>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</si>
  <si>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</si>
  <si>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</si>
  <si>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</si>
  <si>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</si>
  <si>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</si>
  <si>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</si>
  <si>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</si>
  <si>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</si>
  <si>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</si>
  <si>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</si>
  <si>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</si>
  <si>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</si>
  <si>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</si>
  <si>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</si>
  <si>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</si>
  <si>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</si>
  <si>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</si>
  <si>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</si>
  <si>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</si>
  <si>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</si>
  <si>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</si>
  <si>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</si>
  <si>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</si>
  <si>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</si>
  <si>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</si>
  <si>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</si>
  <si>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</si>
  <si>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</si>
  <si>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</si>
  <si>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</si>
  <si>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</si>
  <si>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</si>
  <si>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</si>
  <si>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</si>
  <si>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</si>
  <si>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</si>
  <si>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</si>
  <si>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</si>
  <si>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</si>
  <si>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</si>
  <si>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</si>
  <si>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</si>
  <si>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</si>
  <si>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</si>
  <si>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</si>
  <si>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</si>
  <si>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</si>
  <si>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</si>
  <si>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</si>
  <si>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</si>
  <si>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</si>
  <si>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</si>
  <si>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</si>
  <si>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</si>
  <si>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</si>
  <si>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</si>
  <si>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</si>
  <si>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</si>
  <si>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</si>
  <si>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</si>
  <si>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</si>
  <si>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</si>
  <si>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</si>
  <si>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</si>
  <si>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</si>
  <si>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</si>
  <si>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</si>
  <si>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</si>
  <si>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</si>
  <si>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</si>
  <si>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</si>
  <si>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</si>
  <si>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</si>
  <si>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</si>
  <si>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</si>
  <si>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</si>
  <si>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</si>
  <si>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</si>
  <si>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</si>
  <si>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</si>
  <si>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</si>
  <si>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</si>
  <si>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</si>
  <si>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</si>
  <si>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</si>
  <si>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</si>
  <si>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</si>
  <si>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</si>
  <si>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</si>
  <si>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</si>
  <si>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</si>
  <si>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</si>
  <si>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</si>
  <si>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</si>
  <si>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</si>
  <si>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</si>
  <si>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</si>
  <si>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</si>
  <si>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</si>
  <si>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</si>
  <si>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</si>
  <si>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</si>
  <si>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</si>
  <si>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</si>
  <si>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</si>
  <si>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</si>
  <si>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</si>
  <si>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</si>
  <si>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</si>
  <si>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</si>
  <si>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</si>
  <si>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</si>
  <si>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</si>
  <si>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</si>
  <si>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</si>
  <si>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</si>
  <si>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</si>
  <si>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</si>
  <si>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</si>
  <si>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</si>
  <si>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</si>
  <si>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</si>
  <si>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</si>
  <si>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</si>
  <si>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</si>
  <si>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</si>
  <si>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</si>
  <si>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</si>
  <si>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</si>
  <si>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</si>
  <si>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</si>
  <si>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</si>
  <si>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</si>
  <si>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</si>
  <si>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</si>
  <si>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</si>
  <si>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</si>
  <si>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</si>
  <si>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</si>
  <si>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</si>
  <si>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</si>
  <si>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</si>
  <si>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</si>
  <si>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</si>
  <si>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</si>
  <si>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</si>
  <si>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</si>
  <si>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</si>
  <si>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</si>
  <si>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</si>
  <si>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</si>
  <si>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</si>
  <si>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</si>
  <si>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</si>
  <si>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</si>
  <si>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</si>
  <si>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</si>
  <si>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</si>
  <si>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</si>
  <si>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</si>
  <si>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</si>
  <si>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</si>
  <si>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</si>
  <si>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</si>
  <si>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</si>
  <si>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</si>
  <si>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</si>
  <si>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</si>
  <si>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</si>
  <si>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</si>
  <si>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</si>
  <si>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</si>
  <si>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</si>
  <si>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</si>
  <si>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</si>
  <si>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</si>
  <si>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</si>
  <si>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</si>
  <si>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</si>
  <si>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</si>
  <si>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</si>
  <si>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</si>
  <si>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</si>
  <si>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</si>
  <si>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</si>
  <si>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</si>
  <si>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</si>
  <si>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</si>
  <si>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</si>
  <si>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</si>
  <si>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</si>
  <si>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</si>
  <si>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</si>
  <si>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</si>
  <si>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</si>
  <si>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</si>
  <si>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</si>
  <si>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</si>
  <si>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</si>
  <si>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</si>
  <si>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</si>
  <si>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</si>
  <si>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</si>
  <si>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</si>
  <si>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</si>
  <si>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</si>
  <si>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</si>
  <si>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</si>
  <si>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</si>
  <si>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</si>
  <si>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</si>
  <si>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</si>
  <si>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</si>
  <si>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</si>
  <si>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</si>
  <si>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</si>
  <si>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</si>
  <si>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</si>
  <si>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</si>
  <si>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</si>
  <si>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</si>
  <si>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</si>
  <si>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</si>
  <si>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</si>
  <si>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</si>
  <si>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</si>
  <si>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</si>
  <si>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</si>
  <si>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</si>
  <si>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</si>
  <si>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</si>
  <si>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</si>
  <si>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</si>
  <si>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</si>
  <si>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</si>
  <si>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</si>
  <si>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</si>
  <si>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</si>
  <si>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</si>
  <si>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</si>
  <si>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</si>
  <si>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</si>
  <si>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</si>
  <si>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</si>
  <si>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</si>
  <si>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</si>
  <si>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</si>
  <si>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</si>
  <si>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</si>
  <si>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</si>
  <si>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</si>
  <si>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</si>
  <si>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</si>
  <si>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</si>
  <si>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</si>
  <si>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</si>
  <si>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</si>
  <si>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</si>
  <si>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</si>
  <si>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</si>
  <si>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</si>
  <si>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</si>
  <si>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</si>
  <si>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</si>
  <si>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</si>
  <si>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</si>
  <si>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</si>
  <si>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</si>
  <si>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</si>
  <si>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</si>
  <si>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</si>
  <si>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</si>
  <si>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</si>
  <si>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</si>
  <si>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</si>
  <si>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</si>
  <si>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</si>
  <si>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</si>
  <si>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</si>
  <si>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</si>
  <si>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</si>
  <si>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</si>
  <si>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</si>
  <si>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</si>
  <si>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</si>
  <si>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</si>
  <si>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</si>
  <si>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</si>
  <si>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</si>
  <si>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</si>
  <si>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</si>
  <si>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</si>
  <si>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</si>
  <si>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</si>
  <si>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</si>
  <si>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</si>
  <si>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</si>
  <si>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</si>
  <si>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</si>
  <si>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</si>
  <si>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</si>
  <si>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</si>
  <si>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</si>
  <si>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</si>
  <si>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</si>
  <si>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</si>
  <si>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</si>
  <si>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</si>
  <si>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</si>
  <si>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</si>
  <si>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</si>
  <si>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</si>
  <si>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</si>
  <si>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</si>
  <si>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</si>
  <si>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</si>
  <si>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</si>
  <si>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</si>
  <si>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</si>
  <si>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</si>
  <si>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</si>
  <si>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</si>
  <si>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</si>
  <si>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</si>
  <si>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</si>
  <si>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</si>
  <si>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</si>
  <si>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</si>
  <si>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</si>
  <si>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</si>
  <si>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</si>
  <si>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</si>
  <si>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</si>
  <si>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</si>
  <si>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</si>
  <si>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</si>
  <si>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</si>
  <si>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</si>
  <si>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</si>
  <si>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</si>
  <si>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</si>
  <si>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</si>
  <si>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</si>
  <si>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</si>
  <si>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</si>
  <si>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</si>
  <si>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</si>
  <si>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</si>
  <si>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</si>
  <si>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</si>
  <si>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</si>
  <si>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</si>
  <si>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</si>
  <si>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</si>
  <si>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</si>
  <si>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</si>
  <si>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</si>
  <si>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</si>
  <si>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</si>
  <si>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</si>
  <si>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</si>
  <si>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</si>
  <si>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</si>
  <si>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</si>
  <si>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</si>
  <si>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</si>
  <si>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</si>
  <si>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</si>
  <si>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</si>
  <si>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</si>
  <si>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</si>
  <si>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</si>
  <si>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</si>
  <si>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</si>
  <si>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</si>
  <si>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</si>
  <si>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</si>
  <si>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</si>
  <si>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</si>
  <si>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</si>
  <si>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</si>
  <si>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</si>
  <si>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</si>
  <si>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</si>
  <si>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</si>
  <si>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</si>
  <si>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</si>
  <si>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</si>
  <si>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</si>
  <si>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</si>
  <si>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</si>
  <si>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</si>
  <si>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</si>
  <si>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</si>
  <si>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</si>
  <si>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</si>
  <si>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</si>
  <si>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</si>
  <si>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</si>
  <si>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</si>
  <si>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</si>
  <si>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</si>
  <si>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</si>
  <si>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</si>
  <si>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</si>
  <si>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</si>
  <si>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</si>
  <si>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</si>
  <si>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</si>
  <si>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</si>
  <si>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</si>
  <si>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</si>
  <si>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</si>
  <si>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</si>
  <si>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</si>
  <si>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</si>
  <si>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</si>
  <si>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</si>
  <si>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</si>
  <si>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</si>
  <si>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</si>
  <si>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</si>
  <si>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</si>
  <si>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</si>
  <si>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</si>
  <si>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</si>
  <si>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</si>
  <si>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</si>
  <si>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</si>
  <si>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</si>
  <si>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</si>
  <si>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</si>
  <si>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</si>
  <si>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</si>
  <si>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</si>
  <si>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</si>
  <si>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</si>
  <si>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</si>
  <si>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</si>
  <si>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</si>
  <si>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</si>
  <si>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</si>
  <si>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</si>
  <si>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</si>
  <si>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</si>
  <si>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</si>
  <si>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</si>
  <si>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</si>
  <si>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</si>
  <si>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</si>
  <si>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</si>
  <si>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</si>
  <si>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</si>
  <si>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</si>
  <si>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</si>
  <si>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</si>
  <si>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</si>
  <si>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</si>
  <si>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</si>
  <si>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</si>
  <si>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</si>
  <si>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2020年伊吾县一般公共预算(基本)支出决算表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</si>
  <si>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</si>
  <si>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</si>
  <si>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</si>
  <si>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</si>
  <si>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</si>
  <si>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</si>
  <si>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</si>
  <si>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</si>
  <si>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</si>
  <si>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</si>
  <si>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</si>
  <si>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</si>
  <si>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</si>
  <si>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</si>
  <si>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</si>
  <si>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</si>
  <si>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</si>
  <si>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</si>
  <si>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</si>
  <si>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</si>
  <si>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</si>
  <si>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</si>
  <si>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</si>
  <si>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</si>
  <si>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</si>
  <si>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</si>
  <si>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</si>
  <si>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</si>
  <si>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</si>
  <si>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</si>
  <si>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</si>
  <si>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</si>
  <si>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</si>
  <si>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</si>
  <si>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</si>
  <si>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</si>
  <si>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</si>
  <si>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</si>
  <si>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</si>
  <si>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</si>
  <si>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</si>
  <si>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</si>
  <si>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</si>
  <si>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</si>
  <si>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</si>
  <si>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</si>
  <si>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</si>
  <si>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</si>
  <si>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</si>
  <si>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</si>
  <si>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</si>
  <si>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</si>
  <si>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</si>
  <si>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</si>
  <si>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</si>
  <si>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</si>
  <si>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</si>
  <si>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</si>
  <si>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</si>
  <si>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2020年度伊吾县一般公共预算税收返还和转移支付决算表</t>
  </si>
  <si>
    <t>预算科目</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</si>
  <si>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</si>
  <si>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</si>
  <si>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</si>
  <si>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</si>
  <si>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</si>
  <si>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</si>
  <si>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</si>
  <si>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</si>
  <si>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</si>
  <si>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</si>
  <si>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</si>
  <si>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</si>
  <si>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</si>
  <si>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</si>
  <si>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</si>
  <si>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</si>
  <si>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</si>
  <si>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</si>
  <si>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</si>
  <si>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</si>
  <si>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</si>
  <si>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</si>
  <si>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</si>
  <si>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</si>
  <si>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</si>
  <si>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</si>
  <si>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</si>
  <si>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</si>
  <si>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</si>
  <si>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</si>
  <si>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</si>
  <si>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</si>
  <si>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</si>
  <si>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</si>
  <si>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</si>
  <si>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</si>
  <si>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</si>
  <si>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</si>
  <si>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</si>
  <si>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</si>
  <si>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</si>
  <si>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</si>
  <si>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</si>
  <si>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</si>
  <si>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</si>
  <si>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</si>
  <si>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</si>
  <si>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</si>
  <si>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</si>
  <si>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</si>
  <si>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</si>
  <si>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</si>
  <si>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</si>
  <si>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</si>
  <si>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</si>
  <si>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</si>
  <si>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</si>
  <si>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</si>
  <si>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</si>
  <si>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</si>
  <si>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贫困地区转移支付收入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</si>
  <si>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</si>
  <si>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</si>
  <si>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</si>
  <si>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</si>
  <si>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</si>
  <si>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</si>
  <si>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</si>
  <si>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</si>
  <si>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</si>
  <si>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四、债务(转贷)收入</t>
  </si>
  <si>
    <t>0.24</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</si>
  <si>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</si>
  <si>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</si>
  <si>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</si>
  <si>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</si>
  <si>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</si>
  <si>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</si>
  <si>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</si>
  <si>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</si>
  <si>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0.27</t>
  </si>
  <si>
    <t xml:space="preserve">    文化旅游体育与传媒共同财政事权转移支付收入  </t>
  </si>
  <si>
    <t xml:space="preserve">    地方政府其他一般债务(转贷)收入</t>
  </si>
  <si>
    <t>0.28</t>
  </si>
  <si>
    <t xml:space="preserve">    社会保障和就业共同财政事权转移支付收入  </t>
  </si>
  <si>
    <t>五、调入资金</t>
  </si>
  <si>
    <t>0.29</t>
  </si>
  <si>
    <t xml:space="preserve">    医疗卫生共同财政事权转移支付收入  </t>
  </si>
  <si>
    <t xml:space="preserve">    从政府性基金预算调入 </t>
  </si>
  <si>
    <t>0.30</t>
  </si>
  <si>
    <t xml:space="preserve">    节能环保共同财政事权转移支付收入  </t>
  </si>
  <si>
    <t xml:space="preserve">    从抗疫特别国债调入</t>
  </si>
  <si>
    <t>0.31</t>
  </si>
  <si>
    <t xml:space="preserve">    城乡社区共同财政事权转移支付收入  </t>
  </si>
  <si>
    <t xml:space="preserve">    从国有资本经营预算调入</t>
  </si>
  <si>
    <t>0.32</t>
  </si>
  <si>
    <t xml:space="preserve">    农林水共同财政事权转移支付收入  </t>
  </si>
  <si>
    <t xml:space="preserve">    从其他资金调入</t>
  </si>
  <si>
    <t>0.33</t>
  </si>
  <si>
    <t xml:space="preserve">    交通运输共同财政事权转移支付收入  </t>
  </si>
  <si>
    <t>六、上解上级支出</t>
  </si>
  <si>
    <t>0.34</t>
  </si>
  <si>
    <t xml:space="preserve">    资源勘探信息等共同财政事权转移支付收入  </t>
  </si>
  <si>
    <t>　  体制上解支出</t>
  </si>
  <si>
    <t>0.35</t>
  </si>
  <si>
    <t xml:space="preserve">    商业服务业等共同财政事权转移支付收入  </t>
  </si>
  <si>
    <t>　  专项上解支出</t>
  </si>
  <si>
    <t>0.36</t>
  </si>
  <si>
    <t xml:space="preserve">    金融共同财政事权转移支付收入  </t>
  </si>
  <si>
    <t>七、债务还本支出</t>
  </si>
  <si>
    <t>0.37</t>
  </si>
  <si>
    <t xml:space="preserve">    自然资源海洋气象等共同财政事权转移支付收入  </t>
  </si>
  <si>
    <t xml:space="preserve">    地方政府一般债券还本支出</t>
  </si>
  <si>
    <t>0.38</t>
  </si>
  <si>
    <t xml:space="preserve">    住房保障共同财政事权转移支付收入  </t>
  </si>
  <si>
    <t xml:space="preserve">    地方政府向外国政府借款还本支出</t>
  </si>
  <si>
    <t>0.39</t>
  </si>
  <si>
    <t xml:space="preserve">    粮油物资储备共同财政事权转移支付收入  </t>
  </si>
  <si>
    <t xml:space="preserve">    地方政府向国际组织借款还本支出</t>
  </si>
  <si>
    <t>0.40</t>
  </si>
  <si>
    <t xml:space="preserve">    灾害防治及应急管理共同财政事权转移支付收入  </t>
  </si>
  <si>
    <t xml:space="preserve">    地方政府其他一般债务还本支出</t>
  </si>
  <si>
    <t>0.41</t>
  </si>
  <si>
    <t xml:space="preserve">    其他共同财政事权转移支付收入  </t>
  </si>
  <si>
    <t>0.42</t>
  </si>
  <si>
    <t>2020年度伊吾县政府一般债务限额和余额情况决算表</t>
  </si>
  <si>
    <t>项目</t>
  </si>
  <si>
    <t>上年末地方政府债务余额</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</si>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</sst>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0"/>
      <name val="宋体"/>
      <charset val="0"/>
      <scheme val="minor"/>
    </font>
    <font>
      <sz val="11"/>
      <color rgb="FFFF0000"/>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Arial"/>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6" borderId="8" applyNumberFormat="0" applyFont="0" applyAlignment="0" applyProtection="0">
      <alignment vertical="center"/>
    </xf>
    <xf numFmtId="0" fontId="5" fillId="18"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11" applyNumberFormat="0" applyFill="0" applyAlignment="0" applyProtection="0">
      <alignment vertical="center"/>
    </xf>
    <xf numFmtId="0" fontId="19" fillId="0" borderId="11" applyNumberFormat="0" applyFill="0" applyAlignment="0" applyProtection="0">
      <alignment vertical="center"/>
    </xf>
    <xf numFmtId="0" fontId="5" fillId="21" borderId="0" applyNumberFormat="0" applyBorder="0" applyAlignment="0" applyProtection="0">
      <alignment vertical="center"/>
    </xf>
    <xf numFmtId="0" fontId="15" fillId="0" borderId="13" applyNumberFormat="0" applyFill="0" applyAlignment="0" applyProtection="0">
      <alignment vertical="center"/>
    </xf>
    <xf numFmtId="0" fontId="5" fillId="17" borderId="0" applyNumberFormat="0" applyBorder="0" applyAlignment="0" applyProtection="0">
      <alignment vertical="center"/>
    </xf>
    <xf numFmtId="0" fontId="16" fillId="19" borderId="10" applyNumberFormat="0" applyAlignment="0" applyProtection="0">
      <alignment vertical="center"/>
    </xf>
    <xf numFmtId="0" fontId="18" fillId="19" borderId="7" applyNumberFormat="0" applyAlignment="0" applyProtection="0">
      <alignment vertical="center"/>
    </xf>
    <xf numFmtId="0" fontId="20" fillId="22" borderId="12" applyNumberFormat="0" applyAlignment="0" applyProtection="0">
      <alignment vertical="center"/>
    </xf>
    <xf numFmtId="0" fontId="7" fillId="5" borderId="0" applyNumberFormat="0" applyBorder="0" applyAlignment="0" applyProtection="0">
      <alignment vertical="center"/>
    </xf>
    <xf numFmtId="0" fontId="5" fillId="23" borderId="0" applyNumberFormat="0" applyBorder="0" applyAlignment="0" applyProtection="0">
      <alignment vertical="center"/>
    </xf>
    <xf numFmtId="0" fontId="14" fillId="0" borderId="9" applyNumberFormat="0" applyFill="0" applyAlignment="0" applyProtection="0">
      <alignment vertical="center"/>
    </xf>
    <xf numFmtId="0" fontId="21" fillId="0" borderId="14" applyNumberFormat="0" applyFill="0" applyAlignment="0" applyProtection="0">
      <alignment vertical="center"/>
    </xf>
    <xf numFmtId="0" fontId="22" fillId="24" borderId="0" applyNumberFormat="0" applyBorder="0" applyAlignment="0" applyProtection="0">
      <alignment vertical="center"/>
    </xf>
    <xf numFmtId="0" fontId="23" fillId="26" borderId="0" applyNumberFormat="0" applyBorder="0" applyAlignment="0" applyProtection="0">
      <alignment vertical="center"/>
    </xf>
    <xf numFmtId="0" fontId="7" fillId="8" borderId="0" applyNumberFormat="0" applyBorder="0" applyAlignment="0" applyProtection="0">
      <alignment vertical="center"/>
    </xf>
    <xf numFmtId="0" fontId="5" fillId="20" borderId="0" applyNumberFormat="0" applyBorder="0" applyAlignment="0" applyProtection="0">
      <alignment vertical="center"/>
    </xf>
    <xf numFmtId="0" fontId="7" fillId="11" borderId="0" applyNumberFormat="0" applyBorder="0" applyAlignment="0" applyProtection="0">
      <alignment vertical="center"/>
    </xf>
    <xf numFmtId="0" fontId="7" fillId="25" borderId="0" applyNumberFormat="0" applyBorder="0" applyAlignment="0" applyProtection="0">
      <alignment vertical="center"/>
    </xf>
    <xf numFmtId="0" fontId="7" fillId="27" borderId="0" applyNumberFormat="0" applyBorder="0" applyAlignment="0" applyProtection="0">
      <alignment vertical="center"/>
    </xf>
    <xf numFmtId="0" fontId="7" fillId="29"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7" fillId="33" borderId="0" applyNumberFormat="0" applyBorder="0" applyAlignment="0" applyProtection="0">
      <alignment vertical="center"/>
    </xf>
    <xf numFmtId="0" fontId="7" fillId="28" borderId="0" applyNumberFormat="0" applyBorder="0" applyAlignment="0" applyProtection="0">
      <alignment vertical="center"/>
    </xf>
    <xf numFmtId="0" fontId="5" fillId="30" borderId="0" applyNumberFormat="0" applyBorder="0" applyAlignment="0" applyProtection="0">
      <alignment vertical="center"/>
    </xf>
    <xf numFmtId="0" fontId="7" fillId="6" borderId="0" applyNumberFormat="0" applyBorder="0" applyAlignment="0" applyProtection="0">
      <alignment vertical="center"/>
    </xf>
    <xf numFmtId="0" fontId="5" fillId="15" borderId="0" applyNumberFormat="0" applyBorder="0" applyAlignment="0" applyProtection="0">
      <alignment vertical="center"/>
    </xf>
    <xf numFmtId="0" fontId="5" fillId="3" borderId="0" applyNumberFormat="0" applyBorder="0" applyAlignment="0" applyProtection="0">
      <alignment vertical="center"/>
    </xf>
    <xf numFmtId="0" fontId="7" fillId="14" borderId="0" applyNumberFormat="0" applyBorder="0" applyAlignment="0" applyProtection="0">
      <alignment vertical="center"/>
    </xf>
    <xf numFmtId="0" fontId="5" fillId="4" borderId="0" applyNumberFormat="0" applyBorder="0" applyAlignment="0" applyProtection="0">
      <alignment vertical="center"/>
    </xf>
    <xf numFmtId="0" fontId="1" fillId="0" borderId="0"/>
  </cellStyleXfs>
  <cellXfs count="23">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49" applyNumberFormat="1" applyFont="1" applyFill="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49"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3" fontId="3" fillId="0" borderId="3" xfId="0" applyNumberFormat="1" applyFont="1" applyFill="1" applyBorder="1" applyAlignment="1" applyProtection="1">
      <alignment horizontal="right" vertical="center"/>
    </xf>
    <xf numFmtId="3" fontId="3" fillId="0" borderId="4"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3" fontId="3" fillId="0" borderId="6" xfId="0" applyNumberFormat="1" applyFont="1" applyFill="1" applyBorder="1" applyAlignment="1" applyProtection="1">
      <alignment horizontal="right" vertical="center"/>
    </xf>
    <xf numFmtId="0" fontId="1" fillId="0" borderId="1" xfId="0" applyNumberFormat="1" applyFont="1" applyFill="1" applyBorder="1" applyAlignment="1" applyProtection="1"/>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4"/>
  <sheetViews>
    <sheetView workbookViewId="0">
      <selection activeCell="H28" sqref="H28"/>
    </sheetView>
  </sheetViews>
  <sheetFormatPr defaultColWidth="12.1833333333333" defaultRowHeight="17" customHeight="1" outlineLevelCol="2"/>
  <cols>
    <col min="1" max="1" width="11.125" style="1" customWidth="1"/>
    <col min="2" max="2" width="59" style="1" customWidth="1"/>
    <col min="3" max="3" width="25" style="1" customWidth="1"/>
    <col min="4" max="256" width="12.1833333333333" style="1" customWidth="1"/>
    <col min="257" max="16384" width="12.1833333333333" style="1"/>
  </cols>
  <sheetData>
    <row r="1" s="1" customFormat="1" ht="34" customHeight="1" spans="1:3">
      <c r="A1" s="6" t="s">
        <v>0</v>
      </c>
      <c r="B1" s="6"/>
      <c r="C1" s="6"/>
    </row>
    <row r="2" s="1" customFormat="1" customHeight="1" spans="1:3">
      <c r="A2" s="4" t="s">
        <v>1</v>
      </c>
      <c r="B2" s="4"/>
      <c r="C2" s="4"/>
    </row>
    <row r="3" s="1" customFormat="1" customHeight="1" spans="1:3">
      <c r="A3" s="19" t="s">
        <v>2</v>
      </c>
      <c r="B3" s="19" t="s">
        <v>3</v>
      </c>
      <c r="C3" s="19" t="s">
        <v>4</v>
      </c>
    </row>
    <row r="4" s="1" customFormat="1" customHeight="1" spans="1:3">
      <c r="A4" s="8"/>
      <c r="B4" s="19" t="s">
        <v>5</v>
      </c>
      <c r="C4" s="9">
        <f>SUM(C5,C358)</f>
        <v>80213</v>
      </c>
    </row>
    <row r="5" s="1" customFormat="1" customHeight="1" spans="1:3">
      <c r="A5" s="8">
        <v>101</v>
      </c>
      <c r="B5" s="20" t="s">
        <v>6</v>
      </c>
      <c r="C5" s="9">
        <f>C6+C54+C74+C197+C262+C270+C275+C289+C298+C304+C313+C322+C325+C328+C331+C342+C346+C349+C352+C355</f>
        <v>63050</v>
      </c>
    </row>
    <row r="6" s="1" customFormat="1" customHeight="1" spans="1:3">
      <c r="A6" s="8">
        <v>10101</v>
      </c>
      <c r="B6" s="20" t="s">
        <v>7</v>
      </c>
      <c r="C6" s="9">
        <f>SUM(C7,C32,C36,C39,C51)</f>
        <v>31287</v>
      </c>
    </row>
    <row r="7" s="1" customFormat="1" customHeight="1" spans="1:3">
      <c r="A7" s="8">
        <v>1010101</v>
      </c>
      <c r="B7" s="20" t="s">
        <v>8</v>
      </c>
      <c r="C7" s="9">
        <f>SUM(C8:C31)</f>
        <v>26932</v>
      </c>
    </row>
    <row r="8" s="1" customFormat="1" customHeight="1" spans="1:3">
      <c r="A8" s="8">
        <v>101010101</v>
      </c>
      <c r="B8" s="8" t="s">
        <v>9</v>
      </c>
      <c r="C8" s="9">
        <v>0</v>
      </c>
    </row>
    <row r="9" s="1" customFormat="1" customHeight="1" spans="1:3">
      <c r="A9" s="8">
        <v>101010102</v>
      </c>
      <c r="B9" s="8" t="s">
        <v>10</v>
      </c>
      <c r="C9" s="9">
        <v>0</v>
      </c>
    </row>
    <row r="10" s="1" customFormat="1" customHeight="1" spans="1:3">
      <c r="A10" s="8">
        <v>101010103</v>
      </c>
      <c r="B10" s="8" t="s">
        <v>11</v>
      </c>
      <c r="C10" s="9">
        <v>28996</v>
      </c>
    </row>
    <row r="11" s="1" customFormat="1" customHeight="1" spans="1:3">
      <c r="A11" s="8">
        <v>101010104</v>
      </c>
      <c r="B11" s="8" t="s">
        <v>12</v>
      </c>
      <c r="C11" s="9">
        <v>0</v>
      </c>
    </row>
    <row r="12" s="1" customFormat="1" customHeight="1" spans="1:3">
      <c r="A12" s="8">
        <v>101010105</v>
      </c>
      <c r="B12" s="8" t="s">
        <v>13</v>
      </c>
      <c r="C12" s="9">
        <v>18</v>
      </c>
    </row>
    <row r="13" s="1" customFormat="1" customHeight="1" spans="1:3">
      <c r="A13" s="8">
        <v>101010106</v>
      </c>
      <c r="B13" s="8" t="s">
        <v>14</v>
      </c>
      <c r="C13" s="9">
        <v>479</v>
      </c>
    </row>
    <row r="14" s="1" customFormat="1" customHeight="1" spans="1:3">
      <c r="A14" s="8">
        <v>101010119</v>
      </c>
      <c r="B14" s="8" t="s">
        <v>15</v>
      </c>
      <c r="C14" s="9">
        <v>83</v>
      </c>
    </row>
    <row r="15" s="1" customFormat="1" customHeight="1" spans="1:3">
      <c r="A15" s="8">
        <v>101010120</v>
      </c>
      <c r="B15" s="8" t="s">
        <v>16</v>
      </c>
      <c r="C15" s="9">
        <v>21</v>
      </c>
    </row>
    <row r="16" s="1" customFormat="1" customHeight="1" spans="1:3">
      <c r="A16" s="8">
        <v>101010121</v>
      </c>
      <c r="B16" s="8" t="s">
        <v>17</v>
      </c>
      <c r="C16" s="9">
        <v>0</v>
      </c>
    </row>
    <row r="17" s="1" customFormat="1" customHeight="1" spans="1:3">
      <c r="A17" s="8">
        <v>101010122</v>
      </c>
      <c r="B17" s="8" t="s">
        <v>18</v>
      </c>
      <c r="C17" s="9">
        <v>0</v>
      </c>
    </row>
    <row r="18" s="1" customFormat="1" customHeight="1" spans="1:3">
      <c r="A18" s="8">
        <v>101010125</v>
      </c>
      <c r="B18" s="8" t="s">
        <v>19</v>
      </c>
      <c r="C18" s="9">
        <v>0</v>
      </c>
    </row>
    <row r="19" s="1" customFormat="1" customHeight="1" spans="1:3">
      <c r="A19" s="8">
        <v>101010127</v>
      </c>
      <c r="B19" s="8" t="s">
        <v>20</v>
      </c>
      <c r="C19" s="9">
        <v>0</v>
      </c>
    </row>
    <row r="20" s="1" customFormat="1" customHeight="1" spans="1:3">
      <c r="A20" s="8">
        <v>101010129</v>
      </c>
      <c r="B20" s="8" t="s">
        <v>21</v>
      </c>
      <c r="C20" s="9">
        <v>0</v>
      </c>
    </row>
    <row r="21" s="1" customFormat="1" customHeight="1" spans="1:3">
      <c r="A21" s="8">
        <v>101010130</v>
      </c>
      <c r="B21" s="8" t="s">
        <v>22</v>
      </c>
      <c r="C21" s="9">
        <v>0</v>
      </c>
    </row>
    <row r="22" s="1" customFormat="1" customHeight="1" spans="1:3">
      <c r="A22" s="8">
        <v>101010131</v>
      </c>
      <c r="B22" s="8" t="s">
        <v>23</v>
      </c>
      <c r="C22" s="9">
        <v>0</v>
      </c>
    </row>
    <row r="23" s="1" customFormat="1" customHeight="1" spans="1:3">
      <c r="A23" s="8">
        <v>101010132</v>
      </c>
      <c r="B23" s="8" t="s">
        <v>24</v>
      </c>
      <c r="C23" s="9">
        <v>0</v>
      </c>
    </row>
    <row r="24" s="1" customFormat="1" customHeight="1" spans="1:3">
      <c r="A24" s="8">
        <v>101010133</v>
      </c>
      <c r="B24" s="8" t="s">
        <v>25</v>
      </c>
      <c r="C24" s="9">
        <v>0</v>
      </c>
    </row>
    <row r="25" s="1" customFormat="1" customHeight="1" spans="1:3">
      <c r="A25" s="8">
        <v>101010136</v>
      </c>
      <c r="B25" s="8" t="s">
        <v>26</v>
      </c>
      <c r="C25" s="9">
        <v>-1390</v>
      </c>
    </row>
    <row r="26" s="1" customFormat="1" customHeight="1" spans="1:3">
      <c r="A26" s="8">
        <v>101010137</v>
      </c>
      <c r="B26" s="8" t="s">
        <v>27</v>
      </c>
      <c r="C26" s="9">
        <v>0</v>
      </c>
    </row>
    <row r="27" s="1" customFormat="1" ht="17.25" customHeight="1" spans="1:3">
      <c r="A27" s="8">
        <v>101010138</v>
      </c>
      <c r="B27" s="8" t="s">
        <v>28</v>
      </c>
      <c r="C27" s="9">
        <v>-1275</v>
      </c>
    </row>
    <row r="28" s="1" customFormat="1" customHeight="1" spans="1:3">
      <c r="A28" s="8">
        <v>101010150</v>
      </c>
      <c r="B28" s="8" t="s">
        <v>29</v>
      </c>
      <c r="C28" s="9">
        <v>0</v>
      </c>
    </row>
    <row r="29" s="1" customFormat="1" customHeight="1" spans="1:3">
      <c r="A29" s="8">
        <v>101010151</v>
      </c>
      <c r="B29" s="8" t="s">
        <v>30</v>
      </c>
      <c r="C29" s="9">
        <v>0</v>
      </c>
    </row>
    <row r="30" s="1" customFormat="1" customHeight="1" spans="1:3">
      <c r="A30" s="8">
        <v>101010152</v>
      </c>
      <c r="B30" s="8" t="s">
        <v>31</v>
      </c>
      <c r="C30" s="9">
        <v>0</v>
      </c>
    </row>
    <row r="31" s="1" customFormat="1" customHeight="1" spans="1:3">
      <c r="A31" s="8">
        <v>101010153</v>
      </c>
      <c r="B31" s="8" t="s">
        <v>32</v>
      </c>
      <c r="C31" s="9">
        <v>0</v>
      </c>
    </row>
    <row r="32" s="1" customFormat="1" customHeight="1" spans="1:3">
      <c r="A32" s="8">
        <v>1010102</v>
      </c>
      <c r="B32" s="20" t="s">
        <v>33</v>
      </c>
      <c r="C32" s="9">
        <f>SUM(C33:C35)</f>
        <v>0</v>
      </c>
    </row>
    <row r="33" s="1" customFormat="1" customHeight="1" spans="1:3">
      <c r="A33" s="8">
        <v>101010201</v>
      </c>
      <c r="B33" s="8" t="s">
        <v>34</v>
      </c>
      <c r="C33" s="9">
        <v>0</v>
      </c>
    </row>
    <row r="34" s="1" customFormat="1" customHeight="1" spans="1:3">
      <c r="A34" s="8">
        <v>101010220</v>
      </c>
      <c r="B34" s="8" t="s">
        <v>35</v>
      </c>
      <c r="C34" s="9">
        <v>0</v>
      </c>
    </row>
    <row r="35" s="1" customFormat="1" customHeight="1" spans="1:3">
      <c r="A35" s="8">
        <v>101010221</v>
      </c>
      <c r="B35" s="8" t="s">
        <v>36</v>
      </c>
      <c r="C35" s="9">
        <v>0</v>
      </c>
    </row>
    <row r="36" s="1" customFormat="1" customHeight="1" spans="1:3">
      <c r="A36" s="8">
        <v>1010103</v>
      </c>
      <c r="B36" s="20" t="s">
        <v>37</v>
      </c>
      <c r="C36" s="9">
        <f>C37+C38</f>
        <v>0</v>
      </c>
    </row>
    <row r="37" s="1" customFormat="1" customHeight="1" spans="1:3">
      <c r="A37" s="8">
        <v>101010301</v>
      </c>
      <c r="B37" s="8" t="s">
        <v>38</v>
      </c>
      <c r="C37" s="9">
        <v>0</v>
      </c>
    </row>
    <row r="38" s="1" customFormat="1" customHeight="1" spans="1:3">
      <c r="A38" s="8">
        <v>101010302</v>
      </c>
      <c r="B38" s="8" t="s">
        <v>39</v>
      </c>
      <c r="C38" s="9">
        <v>0</v>
      </c>
    </row>
    <row r="39" s="1" customFormat="1" customHeight="1" spans="1:3">
      <c r="A39" s="8">
        <v>1010104</v>
      </c>
      <c r="B39" s="20" t="s">
        <v>40</v>
      </c>
      <c r="C39" s="9">
        <f>SUM(C40:C50)</f>
        <v>4355</v>
      </c>
    </row>
    <row r="40" s="1" customFormat="1" customHeight="1" spans="1:3">
      <c r="A40" s="8">
        <v>101010401</v>
      </c>
      <c r="B40" s="8" t="s">
        <v>41</v>
      </c>
      <c r="C40" s="9">
        <v>5906</v>
      </c>
    </row>
    <row r="41" s="1" customFormat="1" customHeight="1" spans="1:3">
      <c r="A41" s="8">
        <v>101010402</v>
      </c>
      <c r="B41" s="8" t="s">
        <v>42</v>
      </c>
      <c r="C41" s="9">
        <v>0</v>
      </c>
    </row>
    <row r="42" s="1" customFormat="1" customHeight="1" spans="1:3">
      <c r="A42" s="8">
        <v>101010403</v>
      </c>
      <c r="B42" s="8" t="s">
        <v>43</v>
      </c>
      <c r="C42" s="9">
        <v>0</v>
      </c>
    </row>
    <row r="43" s="1" customFormat="1" customHeight="1" spans="1:3">
      <c r="A43" s="8">
        <v>101010420</v>
      </c>
      <c r="B43" s="8" t="s">
        <v>44</v>
      </c>
      <c r="C43" s="9">
        <v>6</v>
      </c>
    </row>
    <row r="44" s="1" customFormat="1" customHeight="1" spans="1:3">
      <c r="A44" s="8">
        <v>101010421</v>
      </c>
      <c r="B44" s="8" t="s">
        <v>45</v>
      </c>
      <c r="C44" s="9">
        <v>0</v>
      </c>
    </row>
    <row r="45" s="1" customFormat="1" customHeight="1" spans="1:3">
      <c r="A45" s="8">
        <v>101010422</v>
      </c>
      <c r="B45" s="8" t="s">
        <v>46</v>
      </c>
      <c r="C45" s="9">
        <v>0</v>
      </c>
    </row>
    <row r="46" s="1" customFormat="1" customHeight="1" spans="1:3">
      <c r="A46" s="8">
        <v>101010426</v>
      </c>
      <c r="B46" s="8" t="s">
        <v>47</v>
      </c>
      <c r="C46" s="9">
        <v>-51</v>
      </c>
    </row>
    <row r="47" s="1" customFormat="1" customHeight="1" spans="1:3">
      <c r="A47" s="8">
        <v>101010427</v>
      </c>
      <c r="B47" s="8" t="s">
        <v>48</v>
      </c>
      <c r="C47" s="9">
        <v>0</v>
      </c>
    </row>
    <row r="48" s="1" customFormat="1" customHeight="1" spans="1:3">
      <c r="A48" s="8">
        <v>101010428</v>
      </c>
      <c r="B48" s="8" t="s">
        <v>49</v>
      </c>
      <c r="C48" s="9">
        <v>-1506</v>
      </c>
    </row>
    <row r="49" s="1" customFormat="1" customHeight="1" spans="1:3">
      <c r="A49" s="8">
        <v>101010429</v>
      </c>
      <c r="B49" s="8" t="s">
        <v>50</v>
      </c>
      <c r="C49" s="9">
        <v>0</v>
      </c>
    </row>
    <row r="50" s="1" customFormat="1" customHeight="1" spans="1:3">
      <c r="A50" s="8">
        <v>101010461</v>
      </c>
      <c r="B50" s="8" t="s">
        <v>51</v>
      </c>
      <c r="C50" s="9">
        <v>0</v>
      </c>
    </row>
    <row r="51" s="1" customFormat="1" customHeight="1" spans="1:3">
      <c r="A51" s="8">
        <v>1010105</v>
      </c>
      <c r="B51" s="20" t="s">
        <v>52</v>
      </c>
      <c r="C51" s="9">
        <f>SUM(C52:C53)</f>
        <v>0</v>
      </c>
    </row>
    <row r="52" s="1" customFormat="1" customHeight="1" spans="1:3">
      <c r="A52" s="8">
        <v>101010501</v>
      </c>
      <c r="B52" s="8" t="s">
        <v>53</v>
      </c>
      <c r="C52" s="9">
        <v>0</v>
      </c>
    </row>
    <row r="53" s="1" customFormat="1" customHeight="1" spans="1:3">
      <c r="A53" s="8">
        <v>101010502</v>
      </c>
      <c r="B53" s="8" t="s">
        <v>54</v>
      </c>
      <c r="C53" s="9">
        <v>0</v>
      </c>
    </row>
    <row r="54" s="1" customFormat="1" customHeight="1" spans="1:3">
      <c r="A54" s="8">
        <v>10102</v>
      </c>
      <c r="B54" s="20" t="s">
        <v>55</v>
      </c>
      <c r="C54" s="9">
        <f>SUM(C55,C67,C73)</f>
        <v>0</v>
      </c>
    </row>
    <row r="55" s="1" customFormat="1" customHeight="1" spans="1:3">
      <c r="A55" s="8">
        <v>1010201</v>
      </c>
      <c r="B55" s="20" t="s">
        <v>56</v>
      </c>
      <c r="C55" s="9">
        <f>SUM(C56:C66)</f>
        <v>0</v>
      </c>
    </row>
    <row r="56" s="1" customFormat="1" customHeight="1" spans="1:3">
      <c r="A56" s="8">
        <v>101020101</v>
      </c>
      <c r="B56" s="8" t="s">
        <v>57</v>
      </c>
      <c r="C56" s="9">
        <v>0</v>
      </c>
    </row>
    <row r="57" s="1" customFormat="1" customHeight="1" spans="1:3">
      <c r="A57" s="8">
        <v>101020102</v>
      </c>
      <c r="B57" s="8" t="s">
        <v>58</v>
      </c>
      <c r="C57" s="9">
        <v>0</v>
      </c>
    </row>
    <row r="58" s="1" customFormat="1" customHeight="1" spans="1:3">
      <c r="A58" s="8">
        <v>101020103</v>
      </c>
      <c r="B58" s="8" t="s">
        <v>59</v>
      </c>
      <c r="C58" s="9">
        <v>0</v>
      </c>
    </row>
    <row r="59" s="1" customFormat="1" customHeight="1" spans="1:3">
      <c r="A59" s="8">
        <v>101020104</v>
      </c>
      <c r="B59" s="8" t="s">
        <v>60</v>
      </c>
      <c r="C59" s="9">
        <v>0</v>
      </c>
    </row>
    <row r="60" s="1" customFormat="1" customHeight="1" spans="1:3">
      <c r="A60" s="8">
        <v>101020105</v>
      </c>
      <c r="B60" s="8" t="s">
        <v>61</v>
      </c>
      <c r="C60" s="9">
        <v>0</v>
      </c>
    </row>
    <row r="61" s="1" customFormat="1" customHeight="1" spans="1:3">
      <c r="A61" s="8">
        <v>101020106</v>
      </c>
      <c r="B61" s="8" t="s">
        <v>62</v>
      </c>
      <c r="C61" s="9">
        <v>0</v>
      </c>
    </row>
    <row r="62" s="1" customFormat="1" customHeight="1" spans="1:3">
      <c r="A62" s="8">
        <v>101020107</v>
      </c>
      <c r="B62" s="8" t="s">
        <v>63</v>
      </c>
      <c r="C62" s="9">
        <v>0</v>
      </c>
    </row>
    <row r="63" s="1" customFormat="1" customHeight="1" spans="1:3">
      <c r="A63" s="8">
        <v>101020119</v>
      </c>
      <c r="B63" s="8" t="s">
        <v>64</v>
      </c>
      <c r="C63" s="9">
        <v>0</v>
      </c>
    </row>
    <row r="64" s="1" customFormat="1" customHeight="1" spans="1:3">
      <c r="A64" s="8">
        <v>101020120</v>
      </c>
      <c r="B64" s="8" t="s">
        <v>65</v>
      </c>
      <c r="C64" s="9">
        <v>0</v>
      </c>
    </row>
    <row r="65" s="1" customFormat="1" customHeight="1" spans="1:3">
      <c r="A65" s="8">
        <v>101020121</v>
      </c>
      <c r="B65" s="8" t="s">
        <v>66</v>
      </c>
      <c r="C65" s="9">
        <v>0</v>
      </c>
    </row>
    <row r="66" s="1" customFormat="1" customHeight="1" spans="1:3">
      <c r="A66" s="8">
        <v>101020129</v>
      </c>
      <c r="B66" s="8" t="s">
        <v>67</v>
      </c>
      <c r="C66" s="9">
        <v>0</v>
      </c>
    </row>
    <row r="67" s="1" customFormat="1" customHeight="1" spans="1:3">
      <c r="A67" s="8">
        <v>1010202</v>
      </c>
      <c r="B67" s="20" t="s">
        <v>68</v>
      </c>
      <c r="C67" s="9">
        <f>SUM(C68:C72)</f>
        <v>0</v>
      </c>
    </row>
    <row r="68" s="1" customFormat="1" customHeight="1" spans="1:3">
      <c r="A68" s="8">
        <v>101020202</v>
      </c>
      <c r="B68" s="8" t="s">
        <v>69</v>
      </c>
      <c r="C68" s="9">
        <v>0</v>
      </c>
    </row>
    <row r="69" s="1" customFormat="1" customHeight="1" spans="1:3">
      <c r="A69" s="8">
        <v>101020209</v>
      </c>
      <c r="B69" s="8" t="s">
        <v>70</v>
      </c>
      <c r="C69" s="9">
        <v>0</v>
      </c>
    </row>
    <row r="70" s="1" customFormat="1" customHeight="1" spans="1:3">
      <c r="A70" s="8">
        <v>101020220</v>
      </c>
      <c r="B70" s="8" t="s">
        <v>71</v>
      </c>
      <c r="C70" s="9">
        <v>0</v>
      </c>
    </row>
    <row r="71" s="1" customFormat="1" customHeight="1" spans="1:3">
      <c r="A71" s="8">
        <v>101020221</v>
      </c>
      <c r="B71" s="8" t="s">
        <v>72</v>
      </c>
      <c r="C71" s="9">
        <v>0</v>
      </c>
    </row>
    <row r="72" s="1" customFormat="1" customHeight="1" spans="1:3">
      <c r="A72" s="8">
        <v>101020229</v>
      </c>
      <c r="B72" s="8" t="s">
        <v>73</v>
      </c>
      <c r="C72" s="9">
        <v>0</v>
      </c>
    </row>
    <row r="73" s="1" customFormat="1" customHeight="1" spans="1:3">
      <c r="A73" s="8">
        <v>1010203</v>
      </c>
      <c r="B73" s="20" t="s">
        <v>74</v>
      </c>
      <c r="C73" s="9">
        <v>0</v>
      </c>
    </row>
    <row r="74" s="1" customFormat="1" customHeight="1" spans="1:3">
      <c r="A74" s="8">
        <v>10104</v>
      </c>
      <c r="B74" s="20" t="s">
        <v>75</v>
      </c>
      <c r="C74" s="9">
        <f>SUM(C75:C91,C95:C100,C104,C109:C110,C114:C120,C137:C138,C141:C143,C148,C153,C158,C163,C168,C173,C178,C183,C188,C193)</f>
        <v>7044</v>
      </c>
    </row>
    <row r="75" s="1" customFormat="1" customHeight="1" spans="1:3">
      <c r="A75" s="8">
        <v>1010401</v>
      </c>
      <c r="B75" s="20" t="s">
        <v>76</v>
      </c>
      <c r="C75" s="9">
        <v>0</v>
      </c>
    </row>
    <row r="76" s="1" customFormat="1" customHeight="1" spans="1:3">
      <c r="A76" s="8">
        <v>1010402</v>
      </c>
      <c r="B76" s="20" t="s">
        <v>77</v>
      </c>
      <c r="C76" s="9">
        <v>0</v>
      </c>
    </row>
    <row r="77" s="1" customFormat="1" customHeight="1" spans="1:3">
      <c r="A77" s="8">
        <v>1010403</v>
      </c>
      <c r="B77" s="20" t="s">
        <v>78</v>
      </c>
      <c r="C77" s="9">
        <v>0</v>
      </c>
    </row>
    <row r="78" s="1" customFormat="1" customHeight="1" spans="1:3">
      <c r="A78" s="8">
        <v>1010404</v>
      </c>
      <c r="B78" s="20" t="s">
        <v>79</v>
      </c>
      <c r="C78" s="9">
        <v>0</v>
      </c>
    </row>
    <row r="79" s="1" customFormat="1" customHeight="1" spans="1:3">
      <c r="A79" s="8">
        <v>1010405</v>
      </c>
      <c r="B79" s="20" t="s">
        <v>80</v>
      </c>
      <c r="C79" s="9">
        <v>0</v>
      </c>
    </row>
    <row r="80" s="1" customFormat="1" customHeight="1" spans="1:3">
      <c r="A80" s="8">
        <v>1010406</v>
      </c>
      <c r="B80" s="20" t="s">
        <v>81</v>
      </c>
      <c r="C80" s="9">
        <v>0</v>
      </c>
    </row>
    <row r="81" s="1" customFormat="1" customHeight="1" spans="1:3">
      <c r="A81" s="8">
        <v>1010407</v>
      </c>
      <c r="B81" s="20" t="s">
        <v>82</v>
      </c>
      <c r="C81" s="9">
        <v>0</v>
      </c>
    </row>
    <row r="82" s="1" customFormat="1" customHeight="1" spans="1:3">
      <c r="A82" s="8">
        <v>1010408</v>
      </c>
      <c r="B82" s="20" t="s">
        <v>83</v>
      </c>
      <c r="C82" s="9">
        <v>0</v>
      </c>
    </row>
    <row r="83" s="1" customFormat="1" customHeight="1" spans="1:3">
      <c r="A83" s="8">
        <v>1010409</v>
      </c>
      <c r="B83" s="20" t="s">
        <v>84</v>
      </c>
      <c r="C83" s="9">
        <v>0</v>
      </c>
    </row>
    <row r="84" s="1" customFormat="1" customHeight="1" spans="1:3">
      <c r="A84" s="8">
        <v>1010410</v>
      </c>
      <c r="B84" s="20" t="s">
        <v>85</v>
      </c>
      <c r="C84" s="9">
        <v>0</v>
      </c>
    </row>
    <row r="85" s="1" customFormat="1" customHeight="1" spans="1:3">
      <c r="A85" s="8">
        <v>1010411</v>
      </c>
      <c r="B85" s="20" t="s">
        <v>86</v>
      </c>
      <c r="C85" s="9">
        <v>0</v>
      </c>
    </row>
    <row r="86" s="1" customFormat="1" customHeight="1" spans="1:3">
      <c r="A86" s="8">
        <v>1010412</v>
      </c>
      <c r="B86" s="20" t="s">
        <v>87</v>
      </c>
      <c r="C86" s="9">
        <v>0</v>
      </c>
    </row>
    <row r="87" s="1" customFormat="1" customHeight="1" spans="1:3">
      <c r="A87" s="8">
        <v>1010413</v>
      </c>
      <c r="B87" s="20" t="s">
        <v>88</v>
      </c>
      <c r="C87" s="9">
        <v>0</v>
      </c>
    </row>
    <row r="88" s="1" customFormat="1" customHeight="1" spans="1:3">
      <c r="A88" s="8">
        <v>1010414</v>
      </c>
      <c r="B88" s="20" t="s">
        <v>89</v>
      </c>
      <c r="C88" s="9">
        <v>0</v>
      </c>
    </row>
    <row r="89" s="1" customFormat="1" customHeight="1" spans="1:3">
      <c r="A89" s="8">
        <v>1010415</v>
      </c>
      <c r="B89" s="20" t="s">
        <v>90</v>
      </c>
      <c r="C89" s="9">
        <v>0</v>
      </c>
    </row>
    <row r="90" s="1" customFormat="1" customHeight="1" spans="1:3">
      <c r="A90" s="8">
        <v>1010416</v>
      </c>
      <c r="B90" s="20" t="s">
        <v>91</v>
      </c>
      <c r="C90" s="9">
        <v>0</v>
      </c>
    </row>
    <row r="91" s="1" customFormat="1" customHeight="1" spans="1:3">
      <c r="A91" s="8">
        <v>1010417</v>
      </c>
      <c r="B91" s="20" t="s">
        <v>92</v>
      </c>
      <c r="C91" s="9">
        <f>SUM(C92:C94)</f>
        <v>0</v>
      </c>
    </row>
    <row r="92" s="1" customFormat="1" customHeight="1" spans="1:3">
      <c r="A92" s="8">
        <v>101041701</v>
      </c>
      <c r="B92" s="8" t="s">
        <v>93</v>
      </c>
      <c r="C92" s="9">
        <v>0</v>
      </c>
    </row>
    <row r="93" s="1" customFormat="1" customHeight="1" spans="1:3">
      <c r="A93" s="8">
        <v>101041702</v>
      </c>
      <c r="B93" s="8" t="s">
        <v>94</v>
      </c>
      <c r="C93" s="9">
        <v>0</v>
      </c>
    </row>
    <row r="94" s="1" customFormat="1" customHeight="1" spans="1:3">
      <c r="A94" s="8">
        <v>101041709</v>
      </c>
      <c r="B94" s="8" t="s">
        <v>95</v>
      </c>
      <c r="C94" s="9">
        <v>0</v>
      </c>
    </row>
    <row r="95" s="1" customFormat="1" customHeight="1" spans="1:3">
      <c r="A95" s="8">
        <v>1010418</v>
      </c>
      <c r="B95" s="20" t="s">
        <v>96</v>
      </c>
      <c r="C95" s="9">
        <v>0</v>
      </c>
    </row>
    <row r="96" s="1" customFormat="1" customHeight="1" spans="1:3">
      <c r="A96" s="8">
        <v>1010419</v>
      </c>
      <c r="B96" s="20" t="s">
        <v>97</v>
      </c>
      <c r="C96" s="9">
        <v>0</v>
      </c>
    </row>
    <row r="97" s="1" customFormat="1" customHeight="1" spans="1:3">
      <c r="A97" s="8">
        <v>1010420</v>
      </c>
      <c r="B97" s="20" t="s">
        <v>98</v>
      </c>
      <c r="C97" s="9">
        <v>0</v>
      </c>
    </row>
    <row r="98" s="1" customFormat="1" customHeight="1" spans="1:3">
      <c r="A98" s="8">
        <v>1010421</v>
      </c>
      <c r="B98" s="20" t="s">
        <v>99</v>
      </c>
      <c r="C98" s="9">
        <v>0</v>
      </c>
    </row>
    <row r="99" s="1" customFormat="1" customHeight="1" spans="1:3">
      <c r="A99" s="8">
        <v>1010422</v>
      </c>
      <c r="B99" s="20" t="s">
        <v>100</v>
      </c>
      <c r="C99" s="9">
        <v>0</v>
      </c>
    </row>
    <row r="100" s="1" customFormat="1" customHeight="1" spans="1:3">
      <c r="A100" s="8">
        <v>1010423</v>
      </c>
      <c r="B100" s="20" t="s">
        <v>101</v>
      </c>
      <c r="C100" s="9">
        <f>SUM(C101:C103)</f>
        <v>0</v>
      </c>
    </row>
    <row r="101" s="1" customFormat="1" customHeight="1" spans="1:3">
      <c r="A101" s="8">
        <v>101042303</v>
      </c>
      <c r="B101" s="8" t="s">
        <v>102</v>
      </c>
      <c r="C101" s="9">
        <v>0</v>
      </c>
    </row>
    <row r="102" s="1" customFormat="1" customHeight="1" spans="1:3">
      <c r="A102" s="8">
        <v>101042304</v>
      </c>
      <c r="B102" s="8" t="s">
        <v>103</v>
      </c>
      <c r="C102" s="9">
        <v>0</v>
      </c>
    </row>
    <row r="103" s="1" customFormat="1" customHeight="1" spans="1:3">
      <c r="A103" s="8">
        <v>101042309</v>
      </c>
      <c r="B103" s="8" t="s">
        <v>104</v>
      </c>
      <c r="C103" s="9">
        <v>0</v>
      </c>
    </row>
    <row r="104" s="1" customFormat="1" customHeight="1" spans="1:3">
      <c r="A104" s="8">
        <v>1010424</v>
      </c>
      <c r="B104" s="20" t="s">
        <v>105</v>
      </c>
      <c r="C104" s="9">
        <f>SUM(C105:C108)</f>
        <v>0</v>
      </c>
    </row>
    <row r="105" s="1" customFormat="1" customHeight="1" spans="1:3">
      <c r="A105" s="8">
        <v>101042402</v>
      </c>
      <c r="B105" s="8" t="s">
        <v>106</v>
      </c>
      <c r="C105" s="9">
        <v>0</v>
      </c>
    </row>
    <row r="106" s="1" customFormat="1" customHeight="1" spans="1:3">
      <c r="A106" s="8">
        <v>101042403</v>
      </c>
      <c r="B106" s="8" t="s">
        <v>107</v>
      </c>
      <c r="C106" s="9">
        <v>0</v>
      </c>
    </row>
    <row r="107" s="1" customFormat="1" customHeight="1" spans="1:3">
      <c r="A107" s="8">
        <v>101042404</v>
      </c>
      <c r="B107" s="8" t="s">
        <v>108</v>
      </c>
      <c r="C107" s="9">
        <v>0</v>
      </c>
    </row>
    <row r="108" s="1" customFormat="1" customHeight="1" spans="1:3">
      <c r="A108" s="8">
        <v>101042409</v>
      </c>
      <c r="B108" s="8" t="s">
        <v>109</v>
      </c>
      <c r="C108" s="9">
        <v>0</v>
      </c>
    </row>
    <row r="109" s="1" customFormat="1" customHeight="1" spans="1:3">
      <c r="A109" s="8">
        <v>1010425</v>
      </c>
      <c r="B109" s="20" t="s">
        <v>110</v>
      </c>
      <c r="C109" s="9">
        <v>0</v>
      </c>
    </row>
    <row r="110" s="1" customFormat="1" customHeight="1" spans="1:3">
      <c r="A110" s="8">
        <v>1010426</v>
      </c>
      <c r="B110" s="20" t="s">
        <v>111</v>
      </c>
      <c r="C110" s="9">
        <f>SUM(C111:C113)</f>
        <v>0</v>
      </c>
    </row>
    <row r="111" s="1" customFormat="1" customHeight="1" spans="1:3">
      <c r="A111" s="8">
        <v>101042601</v>
      </c>
      <c r="B111" s="8" t="s">
        <v>112</v>
      </c>
      <c r="C111" s="9">
        <v>0</v>
      </c>
    </row>
    <row r="112" s="1" customFormat="1" customHeight="1" spans="1:3">
      <c r="A112" s="8">
        <v>101042602</v>
      </c>
      <c r="B112" s="8" t="s">
        <v>113</v>
      </c>
      <c r="C112" s="9">
        <v>0</v>
      </c>
    </row>
    <row r="113" s="1" customFormat="1" customHeight="1" spans="1:3">
      <c r="A113" s="8">
        <v>101042609</v>
      </c>
      <c r="B113" s="8" t="s">
        <v>114</v>
      </c>
      <c r="C113" s="9">
        <v>0</v>
      </c>
    </row>
    <row r="114" s="1" customFormat="1" customHeight="1" spans="1:3">
      <c r="A114" s="8">
        <v>1010427</v>
      </c>
      <c r="B114" s="20" t="s">
        <v>115</v>
      </c>
      <c r="C114" s="9">
        <v>0</v>
      </c>
    </row>
    <row r="115" s="1" customFormat="1" customHeight="1" spans="1:3">
      <c r="A115" s="8">
        <v>1010428</v>
      </c>
      <c r="B115" s="20" t="s">
        <v>116</v>
      </c>
      <c r="C115" s="9">
        <v>0</v>
      </c>
    </row>
    <row r="116" s="1" customFormat="1" customHeight="1" spans="1:3">
      <c r="A116" s="8">
        <v>1010429</v>
      </c>
      <c r="B116" s="20" t="s">
        <v>117</v>
      </c>
      <c r="C116" s="9">
        <v>0</v>
      </c>
    </row>
    <row r="117" s="1" customFormat="1" customHeight="1" spans="1:3">
      <c r="A117" s="8">
        <v>1010430</v>
      </c>
      <c r="B117" s="20" t="s">
        <v>118</v>
      </c>
      <c r="C117" s="9">
        <v>0</v>
      </c>
    </row>
    <row r="118" s="1" customFormat="1" customHeight="1" spans="1:3">
      <c r="A118" s="8">
        <v>1010431</v>
      </c>
      <c r="B118" s="20" t="s">
        <v>119</v>
      </c>
      <c r="C118" s="9">
        <v>497</v>
      </c>
    </row>
    <row r="119" s="1" customFormat="1" customHeight="1" spans="1:3">
      <c r="A119" s="8">
        <v>1010432</v>
      </c>
      <c r="B119" s="20" t="s">
        <v>120</v>
      </c>
      <c r="C119" s="9">
        <v>35</v>
      </c>
    </row>
    <row r="120" s="1" customFormat="1" customHeight="1" spans="1:3">
      <c r="A120" s="8">
        <v>1010433</v>
      </c>
      <c r="B120" s="20" t="s">
        <v>121</v>
      </c>
      <c r="C120" s="9">
        <f>SUM(C121:C136)</f>
        <v>3672</v>
      </c>
    </row>
    <row r="121" s="1" customFormat="1" customHeight="1" spans="1:3">
      <c r="A121" s="8">
        <v>101043302</v>
      </c>
      <c r="B121" s="8" t="s">
        <v>122</v>
      </c>
      <c r="C121" s="9">
        <v>0</v>
      </c>
    </row>
    <row r="122" s="1" customFormat="1" customHeight="1" spans="1:3">
      <c r="A122" s="8">
        <v>101043303</v>
      </c>
      <c r="B122" s="8" t="s">
        <v>123</v>
      </c>
      <c r="C122" s="9">
        <v>0</v>
      </c>
    </row>
    <row r="123" s="1" customFormat="1" customHeight="1" spans="1:3">
      <c r="A123" s="8">
        <v>101043304</v>
      </c>
      <c r="B123" s="8" t="s">
        <v>124</v>
      </c>
      <c r="C123" s="9">
        <v>0</v>
      </c>
    </row>
    <row r="124" s="1" customFormat="1" customHeight="1" spans="1:3">
      <c r="A124" s="8">
        <v>101043308</v>
      </c>
      <c r="B124" s="8" t="s">
        <v>125</v>
      </c>
      <c r="C124" s="9">
        <v>0</v>
      </c>
    </row>
    <row r="125" s="1" customFormat="1" customHeight="1" spans="1:3">
      <c r="A125" s="8">
        <v>101043309</v>
      </c>
      <c r="B125" s="8" t="s">
        <v>126</v>
      </c>
      <c r="C125" s="9">
        <v>0</v>
      </c>
    </row>
    <row r="126" s="1" customFormat="1" customHeight="1" spans="1:3">
      <c r="A126" s="8">
        <v>101043310</v>
      </c>
      <c r="B126" s="8" t="s">
        <v>127</v>
      </c>
      <c r="C126" s="9">
        <v>0</v>
      </c>
    </row>
    <row r="127" s="1" customFormat="1" customHeight="1" spans="1:3">
      <c r="A127" s="8">
        <v>101043312</v>
      </c>
      <c r="B127" s="8" t="s">
        <v>128</v>
      </c>
      <c r="C127" s="9">
        <v>0</v>
      </c>
    </row>
    <row r="128" s="1" customFormat="1" customHeight="1" spans="1:3">
      <c r="A128" s="8">
        <v>101043313</v>
      </c>
      <c r="B128" s="8" t="s">
        <v>129</v>
      </c>
      <c r="C128" s="9">
        <v>0</v>
      </c>
    </row>
    <row r="129" s="1" customFormat="1" customHeight="1" spans="1:3">
      <c r="A129" s="8">
        <v>101043314</v>
      </c>
      <c r="B129" s="8" t="s">
        <v>130</v>
      </c>
      <c r="C129" s="9">
        <v>0</v>
      </c>
    </row>
    <row r="130" s="1" customFormat="1" customHeight="1" spans="1:3">
      <c r="A130" s="8">
        <v>101043315</v>
      </c>
      <c r="B130" s="8" t="s">
        <v>131</v>
      </c>
      <c r="C130" s="9">
        <v>0</v>
      </c>
    </row>
    <row r="131" s="1" customFormat="1" customHeight="1" spans="1:3">
      <c r="A131" s="8">
        <v>101043316</v>
      </c>
      <c r="B131" s="8" t="s">
        <v>132</v>
      </c>
      <c r="C131" s="9">
        <v>0</v>
      </c>
    </row>
    <row r="132" s="1" customFormat="1" customHeight="1" spans="1:3">
      <c r="A132" s="8">
        <v>101043317</v>
      </c>
      <c r="B132" s="8" t="s">
        <v>133</v>
      </c>
      <c r="C132" s="9">
        <v>0</v>
      </c>
    </row>
    <row r="133" s="1" customFormat="1" customHeight="1" spans="1:3">
      <c r="A133" s="8">
        <v>101043318</v>
      </c>
      <c r="B133" s="8" t="s">
        <v>134</v>
      </c>
      <c r="C133" s="9">
        <v>0</v>
      </c>
    </row>
    <row r="134" s="1" customFormat="1" customHeight="1" spans="1:3">
      <c r="A134" s="8">
        <v>101043319</v>
      </c>
      <c r="B134" s="8" t="s">
        <v>135</v>
      </c>
      <c r="C134" s="9">
        <v>0</v>
      </c>
    </row>
    <row r="135" s="1" customFormat="1" customHeight="1" spans="1:3">
      <c r="A135" s="8">
        <v>101043320</v>
      </c>
      <c r="B135" s="8" t="s">
        <v>136</v>
      </c>
      <c r="C135" s="9">
        <v>0</v>
      </c>
    </row>
    <row r="136" s="1" customFormat="1" customHeight="1" spans="1:3">
      <c r="A136" s="8">
        <v>101043399</v>
      </c>
      <c r="B136" s="8" t="s">
        <v>137</v>
      </c>
      <c r="C136" s="9">
        <v>3672</v>
      </c>
    </row>
    <row r="137" s="1" customFormat="1" customHeight="1" spans="1:3">
      <c r="A137" s="8">
        <v>1010434</v>
      </c>
      <c r="B137" s="20" t="s">
        <v>138</v>
      </c>
      <c r="C137" s="9">
        <v>0</v>
      </c>
    </row>
    <row r="138" s="1" customFormat="1" customHeight="1" spans="1:3">
      <c r="A138" s="8">
        <v>1010435</v>
      </c>
      <c r="B138" s="20" t="s">
        <v>139</v>
      </c>
      <c r="C138" s="9">
        <f>C139+C140</f>
        <v>11</v>
      </c>
    </row>
    <row r="139" s="1" customFormat="1" customHeight="1" spans="1:3">
      <c r="A139" s="8">
        <v>101043501</v>
      </c>
      <c r="B139" s="8" t="s">
        <v>140</v>
      </c>
      <c r="C139" s="9">
        <v>0</v>
      </c>
    </row>
    <row r="140" s="1" customFormat="1" customHeight="1" spans="1:3">
      <c r="A140" s="8">
        <v>101043509</v>
      </c>
      <c r="B140" s="8" t="s">
        <v>141</v>
      </c>
      <c r="C140" s="9">
        <v>11</v>
      </c>
    </row>
    <row r="141" s="1" customFormat="1" customHeight="1" spans="1:3">
      <c r="A141" s="8">
        <v>1010436</v>
      </c>
      <c r="B141" s="20" t="s">
        <v>142</v>
      </c>
      <c r="C141" s="9">
        <v>366</v>
      </c>
    </row>
    <row r="142" s="1" customFormat="1" customHeight="1" spans="1:3">
      <c r="A142" s="8">
        <v>1010439</v>
      </c>
      <c r="B142" s="20" t="s">
        <v>143</v>
      </c>
      <c r="C142" s="9">
        <v>2326</v>
      </c>
    </row>
    <row r="143" s="1" customFormat="1" customHeight="1" spans="1:3">
      <c r="A143" s="8">
        <v>1010440</v>
      </c>
      <c r="B143" s="20" t="s">
        <v>144</v>
      </c>
      <c r="C143" s="9">
        <f>SUM(C144:C147)</f>
        <v>109</v>
      </c>
    </row>
    <row r="144" s="1" customFormat="1" customHeight="1" spans="1:3">
      <c r="A144" s="8">
        <v>101044001</v>
      </c>
      <c r="B144" s="8" t="s">
        <v>145</v>
      </c>
      <c r="C144" s="9">
        <v>0</v>
      </c>
    </row>
    <row r="145" s="1" customFormat="1" customHeight="1" spans="1:3">
      <c r="A145" s="8">
        <v>101044002</v>
      </c>
      <c r="B145" s="8" t="s">
        <v>146</v>
      </c>
      <c r="C145" s="9">
        <v>109</v>
      </c>
    </row>
    <row r="146" s="1" customFormat="1" customHeight="1" spans="1:3">
      <c r="A146" s="8">
        <v>101044003</v>
      </c>
      <c r="B146" s="8" t="s">
        <v>147</v>
      </c>
      <c r="C146" s="9">
        <v>0</v>
      </c>
    </row>
    <row r="147" s="1" customFormat="1" customHeight="1" spans="1:3">
      <c r="A147" s="8">
        <v>101044099</v>
      </c>
      <c r="B147" s="8" t="s">
        <v>148</v>
      </c>
      <c r="C147" s="9">
        <v>0</v>
      </c>
    </row>
    <row r="148" s="1" customFormat="1" customHeight="1" spans="1:3">
      <c r="A148" s="8">
        <v>1010441</v>
      </c>
      <c r="B148" s="20" t="s">
        <v>149</v>
      </c>
      <c r="C148" s="9">
        <f>SUM(C149:C152)</f>
        <v>0</v>
      </c>
    </row>
    <row r="149" s="1" customFormat="1" customHeight="1" spans="1:3">
      <c r="A149" s="8">
        <v>101044101</v>
      </c>
      <c r="B149" s="8" t="s">
        <v>150</v>
      </c>
      <c r="C149" s="9">
        <v>0</v>
      </c>
    </row>
    <row r="150" s="1" customFormat="1" customHeight="1" spans="1:3">
      <c r="A150" s="8">
        <v>101044102</v>
      </c>
      <c r="B150" s="8" t="s">
        <v>151</v>
      </c>
      <c r="C150" s="9">
        <v>0</v>
      </c>
    </row>
    <row r="151" s="1" customFormat="1" customHeight="1" spans="1:3">
      <c r="A151" s="8">
        <v>101044103</v>
      </c>
      <c r="B151" s="8" t="s">
        <v>152</v>
      </c>
      <c r="C151" s="9">
        <v>0</v>
      </c>
    </row>
    <row r="152" s="1" customFormat="1" customHeight="1" spans="1:3">
      <c r="A152" s="8">
        <v>101044199</v>
      </c>
      <c r="B152" s="8" t="s">
        <v>153</v>
      </c>
      <c r="C152" s="9">
        <v>0</v>
      </c>
    </row>
    <row r="153" s="1" customFormat="1" customHeight="1" spans="1:3">
      <c r="A153" s="8">
        <v>1010442</v>
      </c>
      <c r="B153" s="20" t="s">
        <v>154</v>
      </c>
      <c r="C153" s="9">
        <f>SUM(C154:C157)</f>
        <v>0</v>
      </c>
    </row>
    <row r="154" s="1" customFormat="1" customHeight="1" spans="1:3">
      <c r="A154" s="8">
        <v>101044201</v>
      </c>
      <c r="B154" s="8" t="s">
        <v>155</v>
      </c>
      <c r="C154" s="9">
        <v>0</v>
      </c>
    </row>
    <row r="155" s="1" customFormat="1" customHeight="1" spans="1:3">
      <c r="A155" s="8">
        <v>101044202</v>
      </c>
      <c r="B155" s="8" t="s">
        <v>156</v>
      </c>
      <c r="C155" s="9">
        <v>0</v>
      </c>
    </row>
    <row r="156" s="1" customFormat="1" customHeight="1" spans="1:3">
      <c r="A156" s="8">
        <v>101044203</v>
      </c>
      <c r="B156" s="8" t="s">
        <v>157</v>
      </c>
      <c r="C156" s="9">
        <v>0</v>
      </c>
    </row>
    <row r="157" s="1" customFormat="1" customHeight="1" spans="1:3">
      <c r="A157" s="8">
        <v>101044299</v>
      </c>
      <c r="B157" s="8" t="s">
        <v>158</v>
      </c>
      <c r="C157" s="9">
        <v>0</v>
      </c>
    </row>
    <row r="158" s="1" customFormat="1" customHeight="1" spans="1:3">
      <c r="A158" s="8">
        <v>1010443</v>
      </c>
      <c r="B158" s="20" t="s">
        <v>159</v>
      </c>
      <c r="C158" s="9">
        <f>SUM(C159:C162)</f>
        <v>0</v>
      </c>
    </row>
    <row r="159" s="1" customFormat="1" customHeight="1" spans="1:3">
      <c r="A159" s="8">
        <v>101044301</v>
      </c>
      <c r="B159" s="8" t="s">
        <v>160</v>
      </c>
      <c r="C159" s="9">
        <v>0</v>
      </c>
    </row>
    <row r="160" s="1" customFormat="1" customHeight="1" spans="1:3">
      <c r="A160" s="8">
        <v>101044302</v>
      </c>
      <c r="B160" s="8" t="s">
        <v>161</v>
      </c>
      <c r="C160" s="9">
        <v>0</v>
      </c>
    </row>
    <row r="161" s="1" customFormat="1" customHeight="1" spans="1:3">
      <c r="A161" s="8">
        <v>101044303</v>
      </c>
      <c r="B161" s="8" t="s">
        <v>162</v>
      </c>
      <c r="C161" s="9">
        <v>0</v>
      </c>
    </row>
    <row r="162" s="1" customFormat="1" customHeight="1" spans="1:3">
      <c r="A162" s="8">
        <v>101044399</v>
      </c>
      <c r="B162" s="8" t="s">
        <v>163</v>
      </c>
      <c r="C162" s="9">
        <v>0</v>
      </c>
    </row>
    <row r="163" s="1" customFormat="1" customHeight="1" spans="1:3">
      <c r="A163" s="8">
        <v>1010444</v>
      </c>
      <c r="B163" s="20" t="s">
        <v>164</v>
      </c>
      <c r="C163" s="9">
        <f>SUM(C164:C167)</f>
        <v>-14</v>
      </c>
    </row>
    <row r="164" s="1" customFormat="1" customHeight="1" spans="1:3">
      <c r="A164" s="8">
        <v>101044401</v>
      </c>
      <c r="B164" s="8" t="s">
        <v>145</v>
      </c>
      <c r="C164" s="9">
        <v>0</v>
      </c>
    </row>
    <row r="165" s="1" customFormat="1" customHeight="1" spans="1:3">
      <c r="A165" s="8">
        <v>101044402</v>
      </c>
      <c r="B165" s="8" t="s">
        <v>146</v>
      </c>
      <c r="C165" s="9">
        <v>-14</v>
      </c>
    </row>
    <row r="166" s="1" customFormat="1" customHeight="1" spans="1:3">
      <c r="A166" s="8">
        <v>101044403</v>
      </c>
      <c r="B166" s="8" t="s">
        <v>147</v>
      </c>
      <c r="C166" s="9">
        <v>0</v>
      </c>
    </row>
    <row r="167" s="1" customFormat="1" customHeight="1" spans="1:3">
      <c r="A167" s="8">
        <v>101044499</v>
      </c>
      <c r="B167" s="8" t="s">
        <v>148</v>
      </c>
      <c r="C167" s="9">
        <v>0</v>
      </c>
    </row>
    <row r="168" s="1" customFormat="1" customHeight="1" spans="1:3">
      <c r="A168" s="8">
        <v>1010445</v>
      </c>
      <c r="B168" s="20" t="s">
        <v>165</v>
      </c>
      <c r="C168" s="9">
        <f>SUM(C169:C172)</f>
        <v>0</v>
      </c>
    </row>
    <row r="169" s="1" customFormat="1" customHeight="1" spans="1:3">
      <c r="A169" s="8">
        <v>101044501</v>
      </c>
      <c r="B169" s="8" t="s">
        <v>150</v>
      </c>
      <c r="C169" s="9">
        <v>0</v>
      </c>
    </row>
    <row r="170" s="1" customFormat="1" customHeight="1" spans="1:3">
      <c r="A170" s="8">
        <v>101044502</v>
      </c>
      <c r="B170" s="8" t="s">
        <v>151</v>
      </c>
      <c r="C170" s="9">
        <v>0</v>
      </c>
    </row>
    <row r="171" s="1" customFormat="1" customHeight="1" spans="1:3">
      <c r="A171" s="8">
        <v>101044503</v>
      </c>
      <c r="B171" s="8" t="s">
        <v>152</v>
      </c>
      <c r="C171" s="9">
        <v>0</v>
      </c>
    </row>
    <row r="172" s="1" customFormat="1" customHeight="1" spans="1:3">
      <c r="A172" s="8">
        <v>101044599</v>
      </c>
      <c r="B172" s="8" t="s">
        <v>153</v>
      </c>
      <c r="C172" s="9">
        <v>0</v>
      </c>
    </row>
    <row r="173" s="1" customFormat="1" customHeight="1" spans="1:3">
      <c r="A173" s="8">
        <v>1010446</v>
      </c>
      <c r="B173" s="20" t="s">
        <v>166</v>
      </c>
      <c r="C173" s="9">
        <f>SUM(C174:C177)</f>
        <v>0</v>
      </c>
    </row>
    <row r="174" s="1" customFormat="1" customHeight="1" spans="1:3">
      <c r="A174" s="8">
        <v>101044601</v>
      </c>
      <c r="B174" s="8" t="s">
        <v>155</v>
      </c>
      <c r="C174" s="9">
        <v>0</v>
      </c>
    </row>
    <row r="175" s="1" customFormat="1" customHeight="1" spans="1:3">
      <c r="A175" s="8">
        <v>101044602</v>
      </c>
      <c r="B175" s="8" t="s">
        <v>156</v>
      </c>
      <c r="C175" s="9">
        <v>0</v>
      </c>
    </row>
    <row r="176" s="1" customFormat="1" customHeight="1" spans="1:3">
      <c r="A176" s="8">
        <v>101044603</v>
      </c>
      <c r="B176" s="8" t="s">
        <v>157</v>
      </c>
      <c r="C176" s="9">
        <v>0</v>
      </c>
    </row>
    <row r="177" s="1" customFormat="1" customHeight="1" spans="1:3">
      <c r="A177" s="8">
        <v>101044699</v>
      </c>
      <c r="B177" s="8" t="s">
        <v>158</v>
      </c>
      <c r="C177" s="9">
        <v>0</v>
      </c>
    </row>
    <row r="178" s="1" customFormat="1" customHeight="1" spans="1:3">
      <c r="A178" s="8">
        <v>1010447</v>
      </c>
      <c r="B178" s="20" t="s">
        <v>167</v>
      </c>
      <c r="C178" s="9">
        <f>SUM(C179:C182)</f>
        <v>0</v>
      </c>
    </row>
    <row r="179" s="1" customFormat="1" customHeight="1" spans="1:3">
      <c r="A179" s="8">
        <v>101044701</v>
      </c>
      <c r="B179" s="8" t="s">
        <v>160</v>
      </c>
      <c r="C179" s="9">
        <v>0</v>
      </c>
    </row>
    <row r="180" s="1" customFormat="1" customHeight="1" spans="1:3">
      <c r="A180" s="8">
        <v>101044702</v>
      </c>
      <c r="B180" s="8" t="s">
        <v>161</v>
      </c>
      <c r="C180" s="9">
        <v>0</v>
      </c>
    </row>
    <row r="181" s="1" customFormat="1" customHeight="1" spans="1:3">
      <c r="A181" s="8">
        <v>101044703</v>
      </c>
      <c r="B181" s="8" t="s">
        <v>162</v>
      </c>
      <c r="C181" s="9">
        <v>0</v>
      </c>
    </row>
    <row r="182" s="1" customFormat="1" customHeight="1" spans="1:3">
      <c r="A182" s="8">
        <v>101044799</v>
      </c>
      <c r="B182" s="8" t="s">
        <v>163</v>
      </c>
      <c r="C182" s="9">
        <v>0</v>
      </c>
    </row>
    <row r="183" s="1" customFormat="1" customHeight="1" spans="1:3">
      <c r="A183" s="8">
        <v>1010448</v>
      </c>
      <c r="B183" s="20" t="s">
        <v>168</v>
      </c>
      <c r="C183" s="9">
        <f>SUM(C184:C187)</f>
        <v>1</v>
      </c>
    </row>
    <row r="184" s="1" customFormat="1" customHeight="1" spans="1:3">
      <c r="A184" s="8">
        <v>101044801</v>
      </c>
      <c r="B184" s="8" t="s">
        <v>169</v>
      </c>
      <c r="C184" s="9">
        <v>0</v>
      </c>
    </row>
    <row r="185" s="1" customFormat="1" customHeight="1" spans="1:3">
      <c r="A185" s="8">
        <v>101044802</v>
      </c>
      <c r="B185" s="8" t="s">
        <v>170</v>
      </c>
      <c r="C185" s="9">
        <v>1</v>
      </c>
    </row>
    <row r="186" s="1" customFormat="1" customHeight="1" spans="1:3">
      <c r="A186" s="8">
        <v>101044803</v>
      </c>
      <c r="B186" s="8" t="s">
        <v>171</v>
      </c>
      <c r="C186" s="9">
        <v>0</v>
      </c>
    </row>
    <row r="187" s="1" customFormat="1" customHeight="1" spans="1:3">
      <c r="A187" s="8">
        <v>101044899</v>
      </c>
      <c r="B187" s="8" t="s">
        <v>172</v>
      </c>
      <c r="C187" s="9">
        <v>0</v>
      </c>
    </row>
    <row r="188" s="1" customFormat="1" customHeight="1" spans="1:3">
      <c r="A188" s="8">
        <v>1010449</v>
      </c>
      <c r="B188" s="20" t="s">
        <v>173</v>
      </c>
      <c r="C188" s="9">
        <f>SUM(C189:C192)</f>
        <v>20</v>
      </c>
    </row>
    <row r="189" s="1" customFormat="1" customHeight="1" spans="1:3">
      <c r="A189" s="8">
        <v>101044901</v>
      </c>
      <c r="B189" s="8" t="s">
        <v>169</v>
      </c>
      <c r="C189" s="9">
        <v>0</v>
      </c>
    </row>
    <row r="190" s="1" customFormat="1" customHeight="1" spans="1:3">
      <c r="A190" s="8">
        <v>101044902</v>
      </c>
      <c r="B190" s="8" t="s">
        <v>170</v>
      </c>
      <c r="C190" s="9">
        <v>20</v>
      </c>
    </row>
    <row r="191" s="1" customFormat="1" customHeight="1" spans="1:3">
      <c r="A191" s="8">
        <v>101044903</v>
      </c>
      <c r="B191" s="8" t="s">
        <v>171</v>
      </c>
      <c r="C191" s="9">
        <v>0</v>
      </c>
    </row>
    <row r="192" s="1" customFormat="1" customHeight="1" spans="1:3">
      <c r="A192" s="8">
        <v>101044999</v>
      </c>
      <c r="B192" s="8" t="s">
        <v>172</v>
      </c>
      <c r="C192" s="9">
        <v>0</v>
      </c>
    </row>
    <row r="193" s="1" customFormat="1" customHeight="1" spans="1:3">
      <c r="A193" s="8">
        <v>1010450</v>
      </c>
      <c r="B193" s="20" t="s">
        <v>174</v>
      </c>
      <c r="C193" s="9">
        <f>SUM(C194:C196)</f>
        <v>21</v>
      </c>
    </row>
    <row r="194" s="1" customFormat="1" customHeight="1" spans="1:3">
      <c r="A194" s="8">
        <v>101045001</v>
      </c>
      <c r="B194" s="8" t="s">
        <v>175</v>
      </c>
      <c r="C194" s="9">
        <v>21</v>
      </c>
    </row>
    <row r="195" s="1" customFormat="1" customHeight="1" spans="1:3">
      <c r="A195" s="8">
        <v>101045002</v>
      </c>
      <c r="B195" s="8" t="s">
        <v>176</v>
      </c>
      <c r="C195" s="9">
        <v>0</v>
      </c>
    </row>
    <row r="196" s="1" customFormat="1" customHeight="1" spans="1:3">
      <c r="A196" s="8">
        <v>101045003</v>
      </c>
      <c r="B196" s="8" t="s">
        <v>177</v>
      </c>
      <c r="C196" s="9">
        <v>0</v>
      </c>
    </row>
    <row r="197" s="1" customFormat="1" customHeight="1" spans="1:3">
      <c r="A197" s="8">
        <v>10105</v>
      </c>
      <c r="B197" s="20" t="s">
        <v>178</v>
      </c>
      <c r="C197" s="9">
        <f>SUM(C198:C220,C224,C227,C228,C232:C237,C249:C251,C256,C261)</f>
        <v>0</v>
      </c>
    </row>
    <row r="198" s="1" customFormat="1" customHeight="1" spans="1:3">
      <c r="A198" s="8">
        <v>1010501</v>
      </c>
      <c r="B198" s="20" t="s">
        <v>179</v>
      </c>
      <c r="C198" s="9">
        <v>0</v>
      </c>
    </row>
    <row r="199" s="1" customFormat="1" customHeight="1" spans="1:3">
      <c r="A199" s="8">
        <v>1010502</v>
      </c>
      <c r="B199" s="20" t="s">
        <v>180</v>
      </c>
      <c r="C199" s="9">
        <v>0</v>
      </c>
    </row>
    <row r="200" s="1" customFormat="1" customHeight="1" spans="1:3">
      <c r="A200" s="8">
        <v>1010503</v>
      </c>
      <c r="B200" s="20" t="s">
        <v>181</v>
      </c>
      <c r="C200" s="9">
        <v>0</v>
      </c>
    </row>
    <row r="201" s="1" customFormat="1" customHeight="1" spans="1:3">
      <c r="A201" s="8">
        <v>1010504</v>
      </c>
      <c r="B201" s="20" t="s">
        <v>182</v>
      </c>
      <c r="C201" s="9">
        <v>0</v>
      </c>
    </row>
    <row r="202" s="1" customFormat="1" customHeight="1" spans="1:3">
      <c r="A202" s="8">
        <v>1010505</v>
      </c>
      <c r="B202" s="20" t="s">
        <v>183</v>
      </c>
      <c r="C202" s="9">
        <v>0</v>
      </c>
    </row>
    <row r="203" s="1" customFormat="1" customHeight="1" spans="1:3">
      <c r="A203" s="8">
        <v>1010506</v>
      </c>
      <c r="B203" s="20" t="s">
        <v>184</v>
      </c>
      <c r="C203" s="9">
        <v>0</v>
      </c>
    </row>
    <row r="204" s="1" customFormat="1" customHeight="1" spans="1:3">
      <c r="A204" s="8">
        <v>1010507</v>
      </c>
      <c r="B204" s="20" t="s">
        <v>185</v>
      </c>
      <c r="C204" s="9">
        <v>0</v>
      </c>
    </row>
    <row r="205" s="1" customFormat="1" customHeight="1" spans="1:3">
      <c r="A205" s="8">
        <v>1010508</v>
      </c>
      <c r="B205" s="20" t="s">
        <v>186</v>
      </c>
      <c r="C205" s="9">
        <v>0</v>
      </c>
    </row>
    <row r="206" s="1" customFormat="1" customHeight="1" spans="1:3">
      <c r="A206" s="8">
        <v>1010509</v>
      </c>
      <c r="B206" s="20" t="s">
        <v>187</v>
      </c>
      <c r="C206" s="9">
        <v>0</v>
      </c>
    </row>
    <row r="207" s="1" customFormat="1" customHeight="1" spans="1:3">
      <c r="A207" s="8">
        <v>1010510</v>
      </c>
      <c r="B207" s="20" t="s">
        <v>188</v>
      </c>
      <c r="C207" s="9">
        <v>0</v>
      </c>
    </row>
    <row r="208" s="1" customFormat="1" customHeight="1" spans="1:3">
      <c r="A208" s="8">
        <v>1010511</v>
      </c>
      <c r="B208" s="20" t="s">
        <v>189</v>
      </c>
      <c r="C208" s="9">
        <v>0</v>
      </c>
    </row>
    <row r="209" s="1" customFormat="1" customHeight="1" spans="1:3">
      <c r="A209" s="8">
        <v>1010512</v>
      </c>
      <c r="B209" s="20" t="s">
        <v>190</v>
      </c>
      <c r="C209" s="9">
        <v>0</v>
      </c>
    </row>
    <row r="210" s="1" customFormat="1" customHeight="1" spans="1:3">
      <c r="A210" s="8">
        <v>1010513</v>
      </c>
      <c r="B210" s="20" t="s">
        <v>191</v>
      </c>
      <c r="C210" s="9">
        <v>0</v>
      </c>
    </row>
    <row r="211" s="1" customFormat="1" customHeight="1" spans="1:3">
      <c r="A211" s="8">
        <v>1010514</v>
      </c>
      <c r="B211" s="20" t="s">
        <v>192</v>
      </c>
      <c r="C211" s="9">
        <v>0</v>
      </c>
    </row>
    <row r="212" s="1" customFormat="1" customHeight="1" spans="1:3">
      <c r="A212" s="8">
        <v>1010515</v>
      </c>
      <c r="B212" s="20" t="s">
        <v>193</v>
      </c>
      <c r="C212" s="9">
        <v>0</v>
      </c>
    </row>
    <row r="213" s="1" customFormat="1" customHeight="1" spans="1:3">
      <c r="A213" s="8">
        <v>1010516</v>
      </c>
      <c r="B213" s="20" t="s">
        <v>194</v>
      </c>
      <c r="C213" s="9">
        <v>0</v>
      </c>
    </row>
    <row r="214" s="1" customFormat="1" customHeight="1" spans="1:3">
      <c r="A214" s="8">
        <v>1010517</v>
      </c>
      <c r="B214" s="20" t="s">
        <v>195</v>
      </c>
      <c r="C214" s="9">
        <v>0</v>
      </c>
    </row>
    <row r="215" s="1" customFormat="1" customHeight="1" spans="1:3">
      <c r="A215" s="8">
        <v>1010518</v>
      </c>
      <c r="B215" s="20" t="s">
        <v>196</v>
      </c>
      <c r="C215" s="9">
        <v>0</v>
      </c>
    </row>
    <row r="216" s="1" customFormat="1" customHeight="1" spans="1:3">
      <c r="A216" s="8">
        <v>1010519</v>
      </c>
      <c r="B216" s="20" t="s">
        <v>197</v>
      </c>
      <c r="C216" s="9">
        <v>0</v>
      </c>
    </row>
    <row r="217" s="1" customFormat="1" customHeight="1" spans="1:3">
      <c r="A217" s="8">
        <v>1010520</v>
      </c>
      <c r="B217" s="20" t="s">
        <v>198</v>
      </c>
      <c r="C217" s="9">
        <v>0</v>
      </c>
    </row>
    <row r="218" s="1" customFormat="1" customHeight="1" spans="1:3">
      <c r="A218" s="8">
        <v>1010521</v>
      </c>
      <c r="B218" s="20" t="s">
        <v>199</v>
      </c>
      <c r="C218" s="9">
        <v>0</v>
      </c>
    </row>
    <row r="219" s="1" customFormat="1" customHeight="1" spans="1:3">
      <c r="A219" s="8">
        <v>1010522</v>
      </c>
      <c r="B219" s="20" t="s">
        <v>200</v>
      </c>
      <c r="C219" s="9">
        <v>0</v>
      </c>
    </row>
    <row r="220" s="1" customFormat="1" customHeight="1" spans="1:3">
      <c r="A220" s="8">
        <v>1010523</v>
      </c>
      <c r="B220" s="20" t="s">
        <v>201</v>
      </c>
      <c r="C220" s="9">
        <f>SUM(C221:C223)</f>
        <v>0</v>
      </c>
    </row>
    <row r="221" s="1" customFormat="1" customHeight="1" spans="1:3">
      <c r="A221" s="8">
        <v>101052303</v>
      </c>
      <c r="B221" s="8" t="s">
        <v>202</v>
      </c>
      <c r="C221" s="9">
        <v>0</v>
      </c>
    </row>
    <row r="222" s="1" customFormat="1" customHeight="1" spans="1:3">
      <c r="A222" s="8">
        <v>101052304</v>
      </c>
      <c r="B222" s="8" t="s">
        <v>203</v>
      </c>
      <c r="C222" s="9">
        <v>0</v>
      </c>
    </row>
    <row r="223" s="1" customFormat="1" customHeight="1" spans="1:3">
      <c r="A223" s="8">
        <v>101052309</v>
      </c>
      <c r="B223" s="8" t="s">
        <v>204</v>
      </c>
      <c r="C223" s="9">
        <v>0</v>
      </c>
    </row>
    <row r="224" s="1" customFormat="1" customHeight="1" spans="1:3">
      <c r="A224" s="8">
        <v>1010524</v>
      </c>
      <c r="B224" s="20" t="s">
        <v>205</v>
      </c>
      <c r="C224" s="9">
        <f>SUM(C225:C226)</f>
        <v>0</v>
      </c>
    </row>
    <row r="225" s="1" customFormat="1" customHeight="1" spans="1:3">
      <c r="A225" s="8">
        <v>101052401</v>
      </c>
      <c r="B225" s="8" t="s">
        <v>206</v>
      </c>
      <c r="C225" s="9">
        <v>0</v>
      </c>
    </row>
    <row r="226" s="1" customFormat="1" customHeight="1" spans="1:3">
      <c r="A226" s="8">
        <v>101052409</v>
      </c>
      <c r="B226" s="8" t="s">
        <v>207</v>
      </c>
      <c r="C226" s="9">
        <v>0</v>
      </c>
    </row>
    <row r="227" s="1" customFormat="1" customHeight="1" spans="1:3">
      <c r="A227" s="8">
        <v>1010525</v>
      </c>
      <c r="B227" s="20" t="s">
        <v>208</v>
      </c>
      <c r="C227" s="9">
        <v>0</v>
      </c>
    </row>
    <row r="228" s="1" customFormat="1" customHeight="1" spans="1:3">
      <c r="A228" s="8">
        <v>1010526</v>
      </c>
      <c r="B228" s="20" t="s">
        <v>209</v>
      </c>
      <c r="C228" s="9">
        <f>SUM(C229:C231)</f>
        <v>0</v>
      </c>
    </row>
    <row r="229" s="1" customFormat="1" customHeight="1" spans="1:3">
      <c r="A229" s="8">
        <v>101052601</v>
      </c>
      <c r="B229" s="8" t="s">
        <v>210</v>
      </c>
      <c r="C229" s="9">
        <v>0</v>
      </c>
    </row>
    <row r="230" s="1" customFormat="1" customHeight="1" spans="1:3">
      <c r="A230" s="8">
        <v>101052602</v>
      </c>
      <c r="B230" s="8" t="s">
        <v>211</v>
      </c>
      <c r="C230" s="9">
        <v>0</v>
      </c>
    </row>
    <row r="231" s="1" customFormat="1" customHeight="1" spans="1:3">
      <c r="A231" s="8">
        <v>101052609</v>
      </c>
      <c r="B231" s="8" t="s">
        <v>212</v>
      </c>
      <c r="C231" s="9">
        <v>0</v>
      </c>
    </row>
    <row r="232" s="1" customFormat="1" customHeight="1" spans="1:3">
      <c r="A232" s="8">
        <v>1010527</v>
      </c>
      <c r="B232" s="20" t="s">
        <v>213</v>
      </c>
      <c r="C232" s="9">
        <v>0</v>
      </c>
    </row>
    <row r="233" s="1" customFormat="1" customHeight="1" spans="1:3">
      <c r="A233" s="8">
        <v>1010528</v>
      </c>
      <c r="B233" s="20" t="s">
        <v>214</v>
      </c>
      <c r="C233" s="9">
        <v>0</v>
      </c>
    </row>
    <row r="234" s="1" customFormat="1" customHeight="1" spans="1:3">
      <c r="A234" s="8">
        <v>1010529</v>
      </c>
      <c r="B234" s="20" t="s">
        <v>215</v>
      </c>
      <c r="C234" s="9">
        <v>0</v>
      </c>
    </row>
    <row r="235" s="1" customFormat="1" customHeight="1" spans="1:3">
      <c r="A235" s="8">
        <v>1010530</v>
      </c>
      <c r="B235" s="20" t="s">
        <v>216</v>
      </c>
      <c r="C235" s="9">
        <v>0</v>
      </c>
    </row>
    <row r="236" s="1" customFormat="1" customHeight="1" spans="1:3">
      <c r="A236" s="8">
        <v>1010531</v>
      </c>
      <c r="B236" s="20" t="s">
        <v>217</v>
      </c>
      <c r="C236" s="9">
        <v>0</v>
      </c>
    </row>
    <row r="237" s="1" customFormat="1" customHeight="1" spans="1:3">
      <c r="A237" s="8">
        <v>1010532</v>
      </c>
      <c r="B237" s="20" t="s">
        <v>218</v>
      </c>
      <c r="C237" s="9">
        <f>SUM(C238:C248)</f>
        <v>0</v>
      </c>
    </row>
    <row r="238" s="1" customFormat="1" customHeight="1" spans="1:3">
      <c r="A238" s="8">
        <v>101053201</v>
      </c>
      <c r="B238" s="8" t="s">
        <v>219</v>
      </c>
      <c r="C238" s="9">
        <v>0</v>
      </c>
    </row>
    <row r="239" s="1" customFormat="1" customHeight="1" spans="1:3">
      <c r="A239" s="8">
        <v>101053202</v>
      </c>
      <c r="B239" s="8" t="s">
        <v>220</v>
      </c>
      <c r="C239" s="9">
        <v>0</v>
      </c>
    </row>
    <row r="240" s="1" customFormat="1" customHeight="1" spans="1:3">
      <c r="A240" s="8">
        <v>101053203</v>
      </c>
      <c r="B240" s="8" t="s">
        <v>221</v>
      </c>
      <c r="C240" s="9">
        <v>0</v>
      </c>
    </row>
    <row r="241" s="1" customFormat="1" customHeight="1" spans="1:3">
      <c r="A241" s="8">
        <v>101053205</v>
      </c>
      <c r="B241" s="8" t="s">
        <v>222</v>
      </c>
      <c r="C241" s="9">
        <v>0</v>
      </c>
    </row>
    <row r="242" s="1" customFormat="1" customHeight="1" spans="1:3">
      <c r="A242" s="8">
        <v>101053206</v>
      </c>
      <c r="B242" s="8" t="s">
        <v>223</v>
      </c>
      <c r="C242" s="9">
        <v>0</v>
      </c>
    </row>
    <row r="243" s="1" customFormat="1" customHeight="1" spans="1:3">
      <c r="A243" s="8">
        <v>101053215</v>
      </c>
      <c r="B243" s="8" t="s">
        <v>224</v>
      </c>
      <c r="C243" s="9">
        <v>0</v>
      </c>
    </row>
    <row r="244" s="1" customFormat="1" customHeight="1" spans="1:3">
      <c r="A244" s="8">
        <v>101053216</v>
      </c>
      <c r="B244" s="8" t="s">
        <v>225</v>
      </c>
      <c r="C244" s="9">
        <v>0</v>
      </c>
    </row>
    <row r="245" s="1" customFormat="1" customHeight="1" spans="1:3">
      <c r="A245" s="8">
        <v>101053218</v>
      </c>
      <c r="B245" s="8" t="s">
        <v>226</v>
      </c>
      <c r="C245" s="9">
        <v>0</v>
      </c>
    </row>
    <row r="246" s="1" customFormat="1" customHeight="1" spans="1:3">
      <c r="A246" s="8">
        <v>101053219</v>
      </c>
      <c r="B246" s="8" t="s">
        <v>227</v>
      </c>
      <c r="C246" s="9">
        <v>0</v>
      </c>
    </row>
    <row r="247" s="1" customFormat="1" customHeight="1" spans="1:3">
      <c r="A247" s="8">
        <v>101053220</v>
      </c>
      <c r="B247" s="8" t="s">
        <v>228</v>
      </c>
      <c r="C247" s="9">
        <v>0</v>
      </c>
    </row>
    <row r="248" s="1" customFormat="1" customHeight="1" spans="1:3">
      <c r="A248" s="8">
        <v>101053299</v>
      </c>
      <c r="B248" s="8" t="s">
        <v>229</v>
      </c>
      <c r="C248" s="9">
        <v>0</v>
      </c>
    </row>
    <row r="249" s="1" customFormat="1" customHeight="1" spans="1:3">
      <c r="A249" s="8">
        <v>1010533</v>
      </c>
      <c r="B249" s="20" t="s">
        <v>230</v>
      </c>
      <c r="C249" s="9">
        <v>0</v>
      </c>
    </row>
    <row r="250" s="1" customFormat="1" ht="17.25" customHeight="1" spans="1:3">
      <c r="A250" s="8">
        <v>1010534</v>
      </c>
      <c r="B250" s="20" t="s">
        <v>231</v>
      </c>
      <c r="C250" s="9">
        <v>0</v>
      </c>
    </row>
    <row r="251" s="1" customFormat="1" customHeight="1" spans="1:3">
      <c r="A251" s="8">
        <v>1010535</v>
      </c>
      <c r="B251" s="20" t="s">
        <v>232</v>
      </c>
      <c r="C251" s="9">
        <f>SUM(C252:C255)</f>
        <v>0</v>
      </c>
    </row>
    <row r="252" s="1" customFormat="1" customHeight="1" spans="1:3">
      <c r="A252" s="8">
        <v>101053501</v>
      </c>
      <c r="B252" s="8" t="s">
        <v>233</v>
      </c>
      <c r="C252" s="9">
        <v>0</v>
      </c>
    </row>
    <row r="253" s="1" customFormat="1" customHeight="1" spans="1:3">
      <c r="A253" s="8">
        <v>101053502</v>
      </c>
      <c r="B253" s="8" t="s">
        <v>234</v>
      </c>
      <c r="C253" s="9">
        <v>0</v>
      </c>
    </row>
    <row r="254" s="1" customFormat="1" customHeight="1" spans="1:3">
      <c r="A254" s="8">
        <v>101053503</v>
      </c>
      <c r="B254" s="8" t="s">
        <v>235</v>
      </c>
      <c r="C254" s="9">
        <v>0</v>
      </c>
    </row>
    <row r="255" s="1" customFormat="1" customHeight="1" spans="1:3">
      <c r="A255" s="8">
        <v>101053599</v>
      </c>
      <c r="B255" s="8" t="s">
        <v>236</v>
      </c>
      <c r="C255" s="9">
        <v>0</v>
      </c>
    </row>
    <row r="256" s="1" customFormat="1" customHeight="1" spans="1:3">
      <c r="A256" s="8">
        <v>1010536</v>
      </c>
      <c r="B256" s="20" t="s">
        <v>237</v>
      </c>
      <c r="C256" s="9">
        <f>SUM(C257:C260)</f>
        <v>0</v>
      </c>
    </row>
    <row r="257" s="1" customFormat="1" customHeight="1" spans="1:3">
      <c r="A257" s="8">
        <v>101053601</v>
      </c>
      <c r="B257" s="8" t="s">
        <v>238</v>
      </c>
      <c r="C257" s="9">
        <v>0</v>
      </c>
    </row>
    <row r="258" s="1" customFormat="1" customHeight="1" spans="1:3">
      <c r="A258" s="8">
        <v>101053602</v>
      </c>
      <c r="B258" s="8" t="s">
        <v>239</v>
      </c>
      <c r="C258" s="9">
        <v>0</v>
      </c>
    </row>
    <row r="259" s="1" customFormat="1" customHeight="1" spans="1:3">
      <c r="A259" s="8">
        <v>101053603</v>
      </c>
      <c r="B259" s="8" t="s">
        <v>240</v>
      </c>
      <c r="C259" s="9">
        <v>0</v>
      </c>
    </row>
    <row r="260" s="1" customFormat="1" customHeight="1" spans="1:3">
      <c r="A260" s="8">
        <v>101053699</v>
      </c>
      <c r="B260" s="8" t="s">
        <v>241</v>
      </c>
      <c r="C260" s="9">
        <v>0</v>
      </c>
    </row>
    <row r="261" s="1" customFormat="1" customHeight="1" spans="1:3">
      <c r="A261" s="8">
        <v>1010599</v>
      </c>
      <c r="B261" s="20" t="s">
        <v>242</v>
      </c>
      <c r="C261" s="9">
        <v>0</v>
      </c>
    </row>
    <row r="262" s="1" customFormat="1" customHeight="1" spans="1:3">
      <c r="A262" s="8">
        <v>10106</v>
      </c>
      <c r="B262" s="20" t="s">
        <v>243</v>
      </c>
      <c r="C262" s="9">
        <f>SUM(C263,C267:C269)</f>
        <v>754</v>
      </c>
    </row>
    <row r="263" s="1" customFormat="1" customHeight="1" spans="1:3">
      <c r="A263" s="8">
        <v>1010601</v>
      </c>
      <c r="B263" s="20" t="s">
        <v>244</v>
      </c>
      <c r="C263" s="9">
        <f>SUM(C264:C266)</f>
        <v>790</v>
      </c>
    </row>
    <row r="264" s="1" customFormat="1" customHeight="1" spans="1:3">
      <c r="A264" s="8">
        <v>101060101</v>
      </c>
      <c r="B264" s="8" t="s">
        <v>245</v>
      </c>
      <c r="C264" s="9">
        <v>0</v>
      </c>
    </row>
    <row r="265" s="1" customFormat="1" customHeight="1" spans="1:3">
      <c r="A265" s="8">
        <v>101060102</v>
      </c>
      <c r="B265" s="8" t="s">
        <v>246</v>
      </c>
      <c r="C265" s="9">
        <v>0</v>
      </c>
    </row>
    <row r="266" s="1" customFormat="1" customHeight="1" spans="1:3">
      <c r="A266" s="8">
        <v>101060109</v>
      </c>
      <c r="B266" s="8" t="s">
        <v>247</v>
      </c>
      <c r="C266" s="9">
        <v>790</v>
      </c>
    </row>
    <row r="267" s="1" customFormat="1" customHeight="1" spans="1:3">
      <c r="A267" s="8">
        <v>1010602</v>
      </c>
      <c r="B267" s="20" t="s">
        <v>248</v>
      </c>
      <c r="C267" s="9">
        <v>-34</v>
      </c>
    </row>
    <row r="268" s="1" customFormat="1" customHeight="1" spans="1:3">
      <c r="A268" s="8">
        <v>1010603</v>
      </c>
      <c r="B268" s="20" t="s">
        <v>249</v>
      </c>
      <c r="C268" s="9">
        <v>-5</v>
      </c>
    </row>
    <row r="269" s="1" customFormat="1" customHeight="1" spans="1:3">
      <c r="A269" s="8">
        <v>1010620</v>
      </c>
      <c r="B269" s="20" t="s">
        <v>250</v>
      </c>
      <c r="C269" s="9">
        <v>3</v>
      </c>
    </row>
    <row r="270" s="1" customFormat="1" customHeight="1" spans="1:3">
      <c r="A270" s="8">
        <v>10107</v>
      </c>
      <c r="B270" s="20" t="s">
        <v>251</v>
      </c>
      <c r="C270" s="9">
        <f>SUM(C271:C274)</f>
        <v>10787</v>
      </c>
    </row>
    <row r="271" s="1" customFormat="1" customHeight="1" spans="1:3">
      <c r="A271" s="8">
        <v>1010701</v>
      </c>
      <c r="B271" s="20" t="s">
        <v>252</v>
      </c>
      <c r="C271" s="9">
        <v>0</v>
      </c>
    </row>
    <row r="272" s="1" customFormat="1" customHeight="1" spans="1:3">
      <c r="A272" s="8">
        <v>1010702</v>
      </c>
      <c r="B272" s="20" t="s">
        <v>253</v>
      </c>
      <c r="C272" s="9">
        <v>0</v>
      </c>
    </row>
    <row r="273" s="1" customFormat="1" customHeight="1" spans="1:3">
      <c r="A273" s="8">
        <v>1010719</v>
      </c>
      <c r="B273" s="20" t="s">
        <v>254</v>
      </c>
      <c r="C273" s="9">
        <v>10786</v>
      </c>
    </row>
    <row r="274" s="1" customFormat="1" customHeight="1" spans="1:3">
      <c r="A274" s="8">
        <v>1010720</v>
      </c>
      <c r="B274" s="20" t="s">
        <v>255</v>
      </c>
      <c r="C274" s="9">
        <v>1</v>
      </c>
    </row>
    <row r="275" s="1" customFormat="1" customHeight="1" spans="1:3">
      <c r="A275" s="8">
        <v>10109</v>
      </c>
      <c r="B275" s="20" t="s">
        <v>256</v>
      </c>
      <c r="C275" s="9">
        <f>SUM(C276,C279:C288)</f>
        <v>3545</v>
      </c>
    </row>
    <row r="276" s="1" customFormat="1" customHeight="1" spans="1:3">
      <c r="A276" s="8">
        <v>1010901</v>
      </c>
      <c r="B276" s="20" t="s">
        <v>257</v>
      </c>
      <c r="C276" s="9">
        <f>SUM(C277:C278)</f>
        <v>24</v>
      </c>
    </row>
    <row r="277" s="1" customFormat="1" customHeight="1" spans="1:3">
      <c r="A277" s="8">
        <v>101090101</v>
      </c>
      <c r="B277" s="8" t="s">
        <v>258</v>
      </c>
      <c r="C277" s="9">
        <v>0</v>
      </c>
    </row>
    <row r="278" s="1" customFormat="1" customHeight="1" spans="1:3">
      <c r="A278" s="8">
        <v>101090109</v>
      </c>
      <c r="B278" s="8" t="s">
        <v>259</v>
      </c>
      <c r="C278" s="9">
        <v>24</v>
      </c>
    </row>
    <row r="279" s="1" customFormat="1" customHeight="1" spans="1:3">
      <c r="A279" s="8">
        <v>1010902</v>
      </c>
      <c r="B279" s="20" t="s">
        <v>260</v>
      </c>
      <c r="C279" s="9">
        <v>5</v>
      </c>
    </row>
    <row r="280" s="1" customFormat="1" customHeight="1" spans="1:3">
      <c r="A280" s="8">
        <v>1010903</v>
      </c>
      <c r="B280" s="20" t="s">
        <v>261</v>
      </c>
      <c r="C280" s="9">
        <v>3193</v>
      </c>
    </row>
    <row r="281" s="1" customFormat="1" customHeight="1" spans="1:3">
      <c r="A281" s="8">
        <v>1010904</v>
      </c>
      <c r="B281" s="20" t="s">
        <v>262</v>
      </c>
      <c r="C281" s="9">
        <v>0</v>
      </c>
    </row>
    <row r="282" s="1" customFormat="1" customHeight="1" spans="1:3">
      <c r="A282" s="8">
        <v>1010905</v>
      </c>
      <c r="B282" s="20" t="s">
        <v>263</v>
      </c>
      <c r="C282" s="9">
        <v>2</v>
      </c>
    </row>
    <row r="283" s="1" customFormat="1" customHeight="1" spans="1:3">
      <c r="A283" s="8">
        <v>1010906</v>
      </c>
      <c r="B283" s="20" t="s">
        <v>264</v>
      </c>
      <c r="C283" s="9">
        <v>152</v>
      </c>
    </row>
    <row r="284" s="1" customFormat="1" customHeight="1" spans="1:3">
      <c r="A284" s="8">
        <v>1010918</v>
      </c>
      <c r="B284" s="20" t="s">
        <v>265</v>
      </c>
      <c r="C284" s="9">
        <v>0</v>
      </c>
    </row>
    <row r="285" s="1" customFormat="1" customHeight="1" spans="1:3">
      <c r="A285" s="8">
        <v>1010919</v>
      </c>
      <c r="B285" s="20" t="s">
        <v>266</v>
      </c>
      <c r="C285" s="9">
        <v>166</v>
      </c>
    </row>
    <row r="286" s="1" customFormat="1" customHeight="1" spans="1:3">
      <c r="A286" s="8">
        <v>1010920</v>
      </c>
      <c r="B286" s="20" t="s">
        <v>267</v>
      </c>
      <c r="C286" s="9">
        <v>3</v>
      </c>
    </row>
    <row r="287" s="1" customFormat="1" customHeight="1" spans="1:3">
      <c r="A287" s="8">
        <v>1010921</v>
      </c>
      <c r="B287" s="20" t="s">
        <v>268</v>
      </c>
      <c r="C287" s="9">
        <v>0</v>
      </c>
    </row>
    <row r="288" s="1" customFormat="1" customHeight="1" spans="1:3">
      <c r="A288" s="8">
        <v>1010922</v>
      </c>
      <c r="B288" s="20" t="s">
        <v>269</v>
      </c>
      <c r="C288" s="9">
        <v>0</v>
      </c>
    </row>
    <row r="289" s="1" customFormat="1" customHeight="1" spans="1:3">
      <c r="A289" s="8">
        <v>10110</v>
      </c>
      <c r="B289" s="20" t="s">
        <v>270</v>
      </c>
      <c r="C289" s="9">
        <f>SUM(C290:C297)</f>
        <v>2745</v>
      </c>
    </row>
    <row r="290" s="1" customFormat="1" customHeight="1" spans="1:3">
      <c r="A290" s="8">
        <v>1011001</v>
      </c>
      <c r="B290" s="20" t="s">
        <v>271</v>
      </c>
      <c r="C290" s="9">
        <v>4</v>
      </c>
    </row>
    <row r="291" s="1" customFormat="1" customHeight="1" spans="1:3">
      <c r="A291" s="8">
        <v>1011002</v>
      </c>
      <c r="B291" s="20" t="s">
        <v>272</v>
      </c>
      <c r="C291" s="9">
        <v>31</v>
      </c>
    </row>
    <row r="292" s="1" customFormat="1" customHeight="1" spans="1:3">
      <c r="A292" s="8">
        <v>1011003</v>
      </c>
      <c r="B292" s="20" t="s">
        <v>273</v>
      </c>
      <c r="C292" s="9">
        <v>2534</v>
      </c>
    </row>
    <row r="293" s="1" customFormat="1" customHeight="1" spans="1:3">
      <c r="A293" s="8">
        <v>1011004</v>
      </c>
      <c r="B293" s="20" t="s">
        <v>274</v>
      </c>
      <c r="C293" s="9">
        <v>0</v>
      </c>
    </row>
    <row r="294" s="1" customFormat="1" customHeight="1" spans="1:3">
      <c r="A294" s="8">
        <v>1011005</v>
      </c>
      <c r="B294" s="20" t="s">
        <v>275</v>
      </c>
      <c r="C294" s="9">
        <v>2</v>
      </c>
    </row>
    <row r="295" s="1" customFormat="1" customHeight="1" spans="1:3">
      <c r="A295" s="8">
        <v>1011006</v>
      </c>
      <c r="B295" s="20" t="s">
        <v>276</v>
      </c>
      <c r="C295" s="9">
        <v>124</v>
      </c>
    </row>
    <row r="296" s="1" customFormat="1" customHeight="1" spans="1:3">
      <c r="A296" s="8">
        <v>1011019</v>
      </c>
      <c r="B296" s="20" t="s">
        <v>277</v>
      </c>
      <c r="C296" s="9">
        <v>9</v>
      </c>
    </row>
    <row r="297" s="1" customFormat="1" customHeight="1" spans="1:3">
      <c r="A297" s="8">
        <v>1011020</v>
      </c>
      <c r="B297" s="20" t="s">
        <v>278</v>
      </c>
      <c r="C297" s="9">
        <v>41</v>
      </c>
    </row>
    <row r="298" s="1" customFormat="1" customHeight="1" spans="1:3">
      <c r="A298" s="8">
        <v>10111</v>
      </c>
      <c r="B298" s="20" t="s">
        <v>279</v>
      </c>
      <c r="C298" s="9">
        <f>SUM(C299,C302:C303)</f>
        <v>1318</v>
      </c>
    </row>
    <row r="299" s="1" customFormat="1" customHeight="1" spans="1:3">
      <c r="A299" s="8">
        <v>1011101</v>
      </c>
      <c r="B299" s="20" t="s">
        <v>280</v>
      </c>
      <c r="C299" s="9">
        <f>SUM(C300:C301)</f>
        <v>0</v>
      </c>
    </row>
    <row r="300" s="1" customFormat="1" customHeight="1" spans="1:3">
      <c r="A300" s="8">
        <v>101110101</v>
      </c>
      <c r="B300" s="8" t="s">
        <v>281</v>
      </c>
      <c r="C300" s="9">
        <v>0</v>
      </c>
    </row>
    <row r="301" s="1" customFormat="1" customHeight="1" spans="1:3">
      <c r="A301" s="8">
        <v>101110109</v>
      </c>
      <c r="B301" s="8" t="s">
        <v>282</v>
      </c>
      <c r="C301" s="9">
        <v>0</v>
      </c>
    </row>
    <row r="302" s="1" customFormat="1" customHeight="1" spans="1:3">
      <c r="A302" s="8">
        <v>1011119</v>
      </c>
      <c r="B302" s="20" t="s">
        <v>283</v>
      </c>
      <c r="C302" s="9">
        <v>1317</v>
      </c>
    </row>
    <row r="303" s="1" customFormat="1" customHeight="1" spans="1:3">
      <c r="A303" s="8">
        <v>1011120</v>
      </c>
      <c r="B303" s="20" t="s">
        <v>284</v>
      </c>
      <c r="C303" s="9">
        <v>1</v>
      </c>
    </row>
    <row r="304" s="1" customFormat="1" customHeight="1" spans="1:3">
      <c r="A304" s="8">
        <v>10112</v>
      </c>
      <c r="B304" s="20" t="s">
        <v>285</v>
      </c>
      <c r="C304" s="9">
        <f>SUM(C305:C312)</f>
        <v>2682</v>
      </c>
    </row>
    <row r="305" s="1" customFormat="1" customHeight="1" spans="1:3">
      <c r="A305" s="8">
        <v>1011201</v>
      </c>
      <c r="B305" s="20" t="s">
        <v>286</v>
      </c>
      <c r="C305" s="9">
        <v>57</v>
      </c>
    </row>
    <row r="306" s="1" customFormat="1" customHeight="1" spans="1:3">
      <c r="A306" s="8">
        <v>1011202</v>
      </c>
      <c r="B306" s="20" t="s">
        <v>287</v>
      </c>
      <c r="C306" s="9">
        <v>1</v>
      </c>
    </row>
    <row r="307" s="1" customFormat="1" customHeight="1" spans="1:3">
      <c r="A307" s="8">
        <v>1011203</v>
      </c>
      <c r="B307" s="20" t="s">
        <v>288</v>
      </c>
      <c r="C307" s="9">
        <v>175</v>
      </c>
    </row>
    <row r="308" s="1" customFormat="1" customHeight="1" spans="1:3">
      <c r="A308" s="8">
        <v>1011204</v>
      </c>
      <c r="B308" s="20" t="s">
        <v>289</v>
      </c>
      <c r="C308" s="9">
        <v>0</v>
      </c>
    </row>
    <row r="309" s="1" customFormat="1" customHeight="1" spans="1:3">
      <c r="A309" s="8">
        <v>1011205</v>
      </c>
      <c r="B309" s="20" t="s">
        <v>290</v>
      </c>
      <c r="C309" s="9">
        <v>128</v>
      </c>
    </row>
    <row r="310" s="1" customFormat="1" customHeight="1" spans="1:3">
      <c r="A310" s="8">
        <v>1011206</v>
      </c>
      <c r="B310" s="20" t="s">
        <v>291</v>
      </c>
      <c r="C310" s="9">
        <v>1</v>
      </c>
    </row>
    <row r="311" s="1" customFormat="1" customHeight="1" spans="1:3">
      <c r="A311" s="8">
        <v>1011219</v>
      </c>
      <c r="B311" s="20" t="s">
        <v>292</v>
      </c>
      <c r="C311" s="9">
        <v>2283</v>
      </c>
    </row>
    <row r="312" s="1" customFormat="1" customHeight="1" spans="1:3">
      <c r="A312" s="8">
        <v>1011220</v>
      </c>
      <c r="B312" s="20" t="s">
        <v>293</v>
      </c>
      <c r="C312" s="9">
        <v>37</v>
      </c>
    </row>
    <row r="313" s="1" customFormat="1" customHeight="1" spans="1:3">
      <c r="A313" s="8">
        <v>10113</v>
      </c>
      <c r="B313" s="20" t="s">
        <v>294</v>
      </c>
      <c r="C313" s="9">
        <f>SUM(C314:C321)</f>
        <v>6</v>
      </c>
    </row>
    <row r="314" s="1" customFormat="1" customHeight="1" spans="1:3">
      <c r="A314" s="8">
        <v>1011301</v>
      </c>
      <c r="B314" s="20" t="s">
        <v>295</v>
      </c>
      <c r="C314" s="9">
        <v>0</v>
      </c>
    </row>
    <row r="315" s="1" customFormat="1" customHeight="1" spans="1:3">
      <c r="A315" s="8">
        <v>1011302</v>
      </c>
      <c r="B315" s="20" t="s">
        <v>296</v>
      </c>
      <c r="C315" s="9">
        <v>0</v>
      </c>
    </row>
    <row r="316" s="1" customFormat="1" customHeight="1" spans="1:3">
      <c r="A316" s="8">
        <v>1011303</v>
      </c>
      <c r="B316" s="20" t="s">
        <v>297</v>
      </c>
      <c r="C316" s="9">
        <v>6</v>
      </c>
    </row>
    <row r="317" s="1" customFormat="1" customHeight="1" spans="1:3">
      <c r="A317" s="8">
        <v>1011304</v>
      </c>
      <c r="B317" s="20" t="s">
        <v>298</v>
      </c>
      <c r="C317" s="9">
        <v>0</v>
      </c>
    </row>
    <row r="318" s="1" customFormat="1" customHeight="1" spans="1:3">
      <c r="A318" s="8">
        <v>1011305</v>
      </c>
      <c r="B318" s="20" t="s">
        <v>299</v>
      </c>
      <c r="C318" s="9">
        <v>0</v>
      </c>
    </row>
    <row r="319" s="1" customFormat="1" customHeight="1" spans="1:3">
      <c r="A319" s="8">
        <v>1011306</v>
      </c>
      <c r="B319" s="20" t="s">
        <v>300</v>
      </c>
      <c r="C319" s="9">
        <v>0</v>
      </c>
    </row>
    <row r="320" s="1" customFormat="1" customHeight="1" spans="1:3">
      <c r="A320" s="8">
        <v>1011319</v>
      </c>
      <c r="B320" s="20" t="s">
        <v>301</v>
      </c>
      <c r="C320" s="9">
        <v>0</v>
      </c>
    </row>
    <row r="321" s="1" customFormat="1" customHeight="1" spans="1:3">
      <c r="A321" s="8">
        <v>1011320</v>
      </c>
      <c r="B321" s="20" t="s">
        <v>302</v>
      </c>
      <c r="C321" s="9">
        <v>0</v>
      </c>
    </row>
    <row r="322" s="1" customFormat="1" customHeight="1" spans="1:3">
      <c r="A322" s="8">
        <v>10114</v>
      </c>
      <c r="B322" s="20" t="s">
        <v>303</v>
      </c>
      <c r="C322" s="9">
        <f>SUM(C323:C324)</f>
        <v>121</v>
      </c>
    </row>
    <row r="323" s="1" customFormat="1" customHeight="1" spans="1:3">
      <c r="A323" s="8">
        <v>1011401</v>
      </c>
      <c r="B323" s="20" t="s">
        <v>304</v>
      </c>
      <c r="C323" s="9">
        <v>121</v>
      </c>
    </row>
    <row r="324" s="1" customFormat="1" customHeight="1" spans="1:3">
      <c r="A324" s="8">
        <v>1011420</v>
      </c>
      <c r="B324" s="20" t="s">
        <v>305</v>
      </c>
      <c r="C324" s="9">
        <v>0</v>
      </c>
    </row>
    <row r="325" s="1" customFormat="1" customHeight="1" spans="1:3">
      <c r="A325" s="8">
        <v>10115</v>
      </c>
      <c r="B325" s="20" t="s">
        <v>306</v>
      </c>
      <c r="C325" s="9">
        <f>SUM(C326:C327)</f>
        <v>0</v>
      </c>
    </row>
    <row r="326" s="1" customFormat="1" customHeight="1" spans="1:3">
      <c r="A326" s="8">
        <v>1011501</v>
      </c>
      <c r="B326" s="20" t="s">
        <v>307</v>
      </c>
      <c r="C326" s="9">
        <v>0</v>
      </c>
    </row>
    <row r="327" s="1" customFormat="1" customHeight="1" spans="1:3">
      <c r="A327" s="8">
        <v>1011520</v>
      </c>
      <c r="B327" s="20" t="s">
        <v>308</v>
      </c>
      <c r="C327" s="9">
        <v>0</v>
      </c>
    </row>
    <row r="328" s="1" customFormat="1" customHeight="1" spans="1:3">
      <c r="A328" s="8">
        <v>10116</v>
      </c>
      <c r="B328" s="20" t="s">
        <v>309</v>
      </c>
      <c r="C328" s="9">
        <f>SUM(C329:C330)</f>
        <v>0</v>
      </c>
    </row>
    <row r="329" s="1" customFormat="1" customHeight="1" spans="1:3">
      <c r="A329" s="8">
        <v>1011601</v>
      </c>
      <c r="B329" s="20" t="s">
        <v>310</v>
      </c>
      <c r="C329" s="9">
        <v>0</v>
      </c>
    </row>
    <row r="330" s="1" customFormat="1" customHeight="1" spans="1:3">
      <c r="A330" s="8">
        <v>1011620</v>
      </c>
      <c r="B330" s="20" t="s">
        <v>311</v>
      </c>
      <c r="C330" s="9">
        <v>0</v>
      </c>
    </row>
    <row r="331" s="1" customFormat="1" customHeight="1" spans="1:3">
      <c r="A331" s="8">
        <v>10117</v>
      </c>
      <c r="B331" s="20" t="s">
        <v>312</v>
      </c>
      <c r="C331" s="9">
        <f>SUM(C332,C336,C340:C341)</f>
        <v>0</v>
      </c>
    </row>
    <row r="332" s="1" customFormat="1" customHeight="1" spans="1:3">
      <c r="A332" s="8">
        <v>1011701</v>
      </c>
      <c r="B332" s="20" t="s">
        <v>313</v>
      </c>
      <c r="C332" s="9">
        <f>SUM(C333:C335)</f>
        <v>0</v>
      </c>
    </row>
    <row r="333" s="1" customFormat="1" customHeight="1" spans="1:3">
      <c r="A333" s="8">
        <v>101170101</v>
      </c>
      <c r="B333" s="8" t="s">
        <v>314</v>
      </c>
      <c r="C333" s="9">
        <v>0</v>
      </c>
    </row>
    <row r="334" s="1" customFormat="1" customHeight="1" spans="1:3">
      <c r="A334" s="8">
        <v>101170102</v>
      </c>
      <c r="B334" s="8" t="s">
        <v>315</v>
      </c>
      <c r="C334" s="9">
        <v>0</v>
      </c>
    </row>
    <row r="335" s="1" customFormat="1" customHeight="1" spans="1:3">
      <c r="A335" s="8">
        <v>101170103</v>
      </c>
      <c r="B335" s="8" t="s">
        <v>316</v>
      </c>
      <c r="C335" s="9">
        <v>0</v>
      </c>
    </row>
    <row r="336" s="1" customFormat="1" customHeight="1" spans="1:3">
      <c r="A336" s="8">
        <v>1011703</v>
      </c>
      <c r="B336" s="20" t="s">
        <v>317</v>
      </c>
      <c r="C336" s="9">
        <f>SUM(C337:C339)</f>
        <v>0</v>
      </c>
    </row>
    <row r="337" s="1" customFormat="1" customHeight="1" spans="1:3">
      <c r="A337" s="8">
        <v>101170301</v>
      </c>
      <c r="B337" s="8" t="s">
        <v>318</v>
      </c>
      <c r="C337" s="9">
        <v>0</v>
      </c>
    </row>
    <row r="338" s="1" customFormat="1" customHeight="1" spans="1:3">
      <c r="A338" s="8">
        <v>101170302</v>
      </c>
      <c r="B338" s="8" t="s">
        <v>319</v>
      </c>
      <c r="C338" s="9">
        <v>0</v>
      </c>
    </row>
    <row r="339" s="1" customFormat="1" customHeight="1" spans="1:3">
      <c r="A339" s="8">
        <v>101170303</v>
      </c>
      <c r="B339" s="8" t="s">
        <v>320</v>
      </c>
      <c r="C339" s="9">
        <v>0</v>
      </c>
    </row>
    <row r="340" s="1" customFormat="1" customHeight="1" spans="1:3">
      <c r="A340" s="8">
        <v>1011720</v>
      </c>
      <c r="B340" s="20" t="s">
        <v>321</v>
      </c>
      <c r="C340" s="9">
        <v>0</v>
      </c>
    </row>
    <row r="341" s="1" customFormat="1" customHeight="1" spans="1:3">
      <c r="A341" s="8">
        <v>1011721</v>
      </c>
      <c r="B341" s="20" t="s">
        <v>322</v>
      </c>
      <c r="C341" s="9">
        <v>0</v>
      </c>
    </row>
    <row r="342" s="1" customFormat="1" customHeight="1" spans="1:3">
      <c r="A342" s="8">
        <v>10118</v>
      </c>
      <c r="B342" s="20" t="s">
        <v>323</v>
      </c>
      <c r="C342" s="9">
        <f>SUM(C343:C345)</f>
        <v>2553</v>
      </c>
    </row>
    <row r="343" s="1" customFormat="1" customHeight="1" spans="1:3">
      <c r="A343" s="8">
        <v>1011801</v>
      </c>
      <c r="B343" s="20" t="s">
        <v>324</v>
      </c>
      <c r="C343" s="9">
        <v>2193</v>
      </c>
    </row>
    <row r="344" s="1" customFormat="1" customHeight="1" spans="1:3">
      <c r="A344" s="8">
        <v>1011802</v>
      </c>
      <c r="B344" s="20" t="s">
        <v>325</v>
      </c>
      <c r="C344" s="9">
        <v>0</v>
      </c>
    </row>
    <row r="345" s="1" customFormat="1" customHeight="1" spans="1:3">
      <c r="A345" s="8">
        <v>1011820</v>
      </c>
      <c r="B345" s="20" t="s">
        <v>326</v>
      </c>
      <c r="C345" s="9">
        <v>360</v>
      </c>
    </row>
    <row r="346" s="1" customFormat="1" customHeight="1" spans="1:3">
      <c r="A346" s="8">
        <v>10119</v>
      </c>
      <c r="B346" s="20" t="s">
        <v>327</v>
      </c>
      <c r="C346" s="9">
        <f>SUM(C347:C348)</f>
        <v>204</v>
      </c>
    </row>
    <row r="347" s="1" customFormat="1" customHeight="1" spans="1:3">
      <c r="A347" s="8">
        <v>1011901</v>
      </c>
      <c r="B347" s="20" t="s">
        <v>328</v>
      </c>
      <c r="C347" s="9">
        <v>204</v>
      </c>
    </row>
    <row r="348" s="1" customFormat="1" customHeight="1" spans="1:3">
      <c r="A348" s="8">
        <v>1011920</v>
      </c>
      <c r="B348" s="20" t="s">
        <v>329</v>
      </c>
      <c r="C348" s="9">
        <v>0</v>
      </c>
    </row>
    <row r="349" s="1" customFormat="1" customHeight="1" spans="1:3">
      <c r="A349" s="8">
        <v>10120</v>
      </c>
      <c r="B349" s="20" t="s">
        <v>330</v>
      </c>
      <c r="C349" s="9">
        <f>SUM(C350:C351)</f>
        <v>0</v>
      </c>
    </row>
    <row r="350" s="1" customFormat="1" customHeight="1" spans="1:3">
      <c r="A350" s="8">
        <v>1012001</v>
      </c>
      <c r="B350" s="20" t="s">
        <v>331</v>
      </c>
      <c r="C350" s="9">
        <v>0</v>
      </c>
    </row>
    <row r="351" s="1" customFormat="1" customHeight="1" spans="1:3">
      <c r="A351" s="8">
        <v>1012020</v>
      </c>
      <c r="B351" s="20" t="s">
        <v>332</v>
      </c>
      <c r="C351" s="9">
        <v>0</v>
      </c>
    </row>
    <row r="352" s="1" customFormat="1" customHeight="1" spans="1:3">
      <c r="A352" s="8">
        <v>10121</v>
      </c>
      <c r="B352" s="20" t="s">
        <v>333</v>
      </c>
      <c r="C352" s="9">
        <f>C353+C354</f>
        <v>0</v>
      </c>
    </row>
    <row r="353" s="1" customFormat="1" customHeight="1" spans="1:3">
      <c r="A353" s="8">
        <v>1012101</v>
      </c>
      <c r="B353" s="20" t="s">
        <v>334</v>
      </c>
      <c r="C353" s="9">
        <v>0</v>
      </c>
    </row>
    <row r="354" s="1" customFormat="1" customHeight="1" spans="1:3">
      <c r="A354" s="8">
        <v>1012120</v>
      </c>
      <c r="B354" s="20" t="s">
        <v>335</v>
      </c>
      <c r="C354" s="9">
        <v>0</v>
      </c>
    </row>
    <row r="355" s="1" customFormat="1" customHeight="1" spans="1:3">
      <c r="A355" s="8">
        <v>10199</v>
      </c>
      <c r="B355" s="20" t="s">
        <v>336</v>
      </c>
      <c r="C355" s="9">
        <f>SUM(C356:C357)</f>
        <v>4</v>
      </c>
    </row>
    <row r="356" s="1" customFormat="1" customHeight="1" spans="1:3">
      <c r="A356" s="8">
        <v>1019901</v>
      </c>
      <c r="B356" s="20" t="s">
        <v>337</v>
      </c>
      <c r="C356" s="9">
        <v>4</v>
      </c>
    </row>
    <row r="357" s="1" customFormat="1" customHeight="1" spans="1:3">
      <c r="A357" s="8">
        <v>1019920</v>
      </c>
      <c r="B357" s="20" t="s">
        <v>338</v>
      </c>
      <c r="C357" s="9">
        <v>0</v>
      </c>
    </row>
    <row r="358" s="1" customFormat="1" customHeight="1" spans="1:3">
      <c r="A358" s="8">
        <v>103</v>
      </c>
      <c r="B358" s="20" t="s">
        <v>339</v>
      </c>
      <c r="C358" s="9">
        <f>SUM(C359,C384,C580,C610,C629,C678,C681,C687)</f>
        <v>17163</v>
      </c>
    </row>
    <row r="359" s="1" customFormat="1" customHeight="1" spans="1:3">
      <c r="A359" s="8">
        <v>10302</v>
      </c>
      <c r="B359" s="20" t="s">
        <v>340</v>
      </c>
      <c r="C359" s="9">
        <f>SUM(C360,C367:C370,C373:C381)</f>
        <v>3597</v>
      </c>
    </row>
    <row r="360" s="1" customFormat="1" customHeight="1" spans="1:3">
      <c r="A360" s="8">
        <v>1030203</v>
      </c>
      <c r="B360" s="20" t="s">
        <v>341</v>
      </c>
      <c r="C360" s="9">
        <f>SUM(C361:C366)</f>
        <v>2126</v>
      </c>
    </row>
    <row r="361" s="1" customFormat="1" customHeight="1" spans="1:3">
      <c r="A361" s="8">
        <v>103020301</v>
      </c>
      <c r="B361" s="8" t="s">
        <v>342</v>
      </c>
      <c r="C361" s="9">
        <v>2124</v>
      </c>
    </row>
    <row r="362" s="1" customFormat="1" customHeight="1" spans="1:3">
      <c r="A362" s="8">
        <v>103020302</v>
      </c>
      <c r="B362" s="8" t="s">
        <v>343</v>
      </c>
      <c r="C362" s="9">
        <v>0</v>
      </c>
    </row>
    <row r="363" s="1" customFormat="1" customHeight="1" spans="1:3">
      <c r="A363" s="8">
        <v>103020303</v>
      </c>
      <c r="B363" s="8" t="s">
        <v>344</v>
      </c>
      <c r="C363" s="9">
        <v>0</v>
      </c>
    </row>
    <row r="364" s="1" customFormat="1" customHeight="1" spans="1:3">
      <c r="A364" s="8">
        <v>103020304</v>
      </c>
      <c r="B364" s="8" t="s">
        <v>345</v>
      </c>
      <c r="C364" s="9">
        <v>0</v>
      </c>
    </row>
    <row r="365" s="1" customFormat="1" customHeight="1" spans="1:3">
      <c r="A365" s="8">
        <v>103020305</v>
      </c>
      <c r="B365" s="8" t="s">
        <v>346</v>
      </c>
      <c r="C365" s="9">
        <v>0</v>
      </c>
    </row>
    <row r="366" s="1" customFormat="1" customHeight="1" spans="1:3">
      <c r="A366" s="8">
        <v>103020399</v>
      </c>
      <c r="B366" s="8" t="s">
        <v>347</v>
      </c>
      <c r="C366" s="9">
        <v>2</v>
      </c>
    </row>
    <row r="367" s="1" customFormat="1" customHeight="1" spans="1:3">
      <c r="A367" s="8">
        <v>1030205</v>
      </c>
      <c r="B367" s="20" t="s">
        <v>348</v>
      </c>
      <c r="C367" s="9">
        <v>0</v>
      </c>
    </row>
    <row r="368" s="1" customFormat="1" customHeight="1" spans="1:3">
      <c r="A368" s="8">
        <v>1030210</v>
      </c>
      <c r="B368" s="20" t="s">
        <v>349</v>
      </c>
      <c r="C368" s="9">
        <v>0</v>
      </c>
    </row>
    <row r="369" s="1" customFormat="1" customHeight="1" spans="1:3">
      <c r="A369" s="8">
        <v>1030212</v>
      </c>
      <c r="B369" s="20" t="s">
        <v>350</v>
      </c>
      <c r="C369" s="9">
        <v>0</v>
      </c>
    </row>
    <row r="370" s="1" customFormat="1" customHeight="1" spans="1:3">
      <c r="A370" s="8">
        <v>1030216</v>
      </c>
      <c r="B370" s="20" t="s">
        <v>351</v>
      </c>
      <c r="C370" s="9">
        <f>SUM(C371:C372)</f>
        <v>1416</v>
      </c>
    </row>
    <row r="371" s="1" customFormat="1" customHeight="1" spans="1:3">
      <c r="A371" s="8">
        <v>103021601</v>
      </c>
      <c r="B371" s="8" t="s">
        <v>352</v>
      </c>
      <c r="C371" s="9">
        <v>1416</v>
      </c>
    </row>
    <row r="372" s="1" customFormat="1" customHeight="1" spans="1:3">
      <c r="A372" s="8">
        <v>103021699</v>
      </c>
      <c r="B372" s="8" t="s">
        <v>353</v>
      </c>
      <c r="C372" s="9">
        <v>0</v>
      </c>
    </row>
    <row r="373" s="1" customFormat="1" customHeight="1" spans="1:3">
      <c r="A373" s="8">
        <v>1030217</v>
      </c>
      <c r="B373" s="20" t="s">
        <v>354</v>
      </c>
      <c r="C373" s="9">
        <v>0</v>
      </c>
    </row>
    <row r="374" s="1" customFormat="1" customHeight="1" spans="1:3">
      <c r="A374" s="8">
        <v>1030218</v>
      </c>
      <c r="B374" s="20" t="s">
        <v>355</v>
      </c>
      <c r="C374" s="9">
        <v>55</v>
      </c>
    </row>
    <row r="375" s="1" customFormat="1" customHeight="1" spans="1:3">
      <c r="A375" s="8">
        <v>1030219</v>
      </c>
      <c r="B375" s="20" t="s">
        <v>356</v>
      </c>
      <c r="C375" s="9">
        <v>0</v>
      </c>
    </row>
    <row r="376" s="1" customFormat="1" customHeight="1" spans="1:3">
      <c r="A376" s="8">
        <v>1030220</v>
      </c>
      <c r="B376" s="20" t="s">
        <v>357</v>
      </c>
      <c r="C376" s="9">
        <v>0</v>
      </c>
    </row>
    <row r="377" s="1" customFormat="1" customHeight="1" spans="1:3">
      <c r="A377" s="8">
        <v>1030222</v>
      </c>
      <c r="B377" s="20" t="s">
        <v>358</v>
      </c>
      <c r="C377" s="9">
        <v>0</v>
      </c>
    </row>
    <row r="378" s="1" customFormat="1" customHeight="1" spans="1:3">
      <c r="A378" s="8">
        <v>1030223</v>
      </c>
      <c r="B378" s="20" t="s">
        <v>359</v>
      </c>
      <c r="C378" s="9">
        <v>0</v>
      </c>
    </row>
    <row r="379" s="1" customFormat="1" customHeight="1" spans="1:3">
      <c r="A379" s="8">
        <v>1030224</v>
      </c>
      <c r="B379" s="20" t="s">
        <v>360</v>
      </c>
      <c r="C379" s="9">
        <v>0</v>
      </c>
    </row>
    <row r="380" s="1" customFormat="1" customHeight="1" spans="1:3">
      <c r="A380" s="8">
        <v>1030225</v>
      </c>
      <c r="B380" s="20" t="s">
        <v>361</v>
      </c>
      <c r="C380" s="9">
        <v>0</v>
      </c>
    </row>
    <row r="381" s="1" customFormat="1" customHeight="1" spans="1:3">
      <c r="A381" s="8">
        <v>1030299</v>
      </c>
      <c r="B381" s="20" t="s">
        <v>362</v>
      </c>
      <c r="C381" s="9">
        <f>C382+C383</f>
        <v>0</v>
      </c>
    </row>
    <row r="382" s="1" customFormat="1" customHeight="1" spans="1:3">
      <c r="A382" s="8">
        <v>103029901</v>
      </c>
      <c r="B382" s="8" t="s">
        <v>363</v>
      </c>
      <c r="C382" s="9">
        <v>0</v>
      </c>
    </row>
    <row r="383" s="1" customFormat="1" customHeight="1" spans="1:3">
      <c r="A383" s="8">
        <v>103029999</v>
      </c>
      <c r="B383" s="8" t="s">
        <v>364</v>
      </c>
      <c r="C383" s="9">
        <v>0</v>
      </c>
    </row>
    <row r="384" s="1" customFormat="1" customHeight="1" spans="1:3">
      <c r="A384" s="8">
        <v>10304</v>
      </c>
      <c r="B384" s="20" t="s">
        <v>365</v>
      </c>
      <c r="C384" s="9">
        <f>C385+C402+C406+C409+C414+C416+C419+C421+C423+C426+C429+C432+C434+C445+C448+C450+C452+C454+C456+C459+C464+C467+C472+C476+C478+C481+C487+C493+C499+C503+C506+C513+C518+C525+C528+C532+C541+C545+C549+C553+C558+C563+C566+C568+C570+C572+C575+C578</f>
        <v>1132</v>
      </c>
    </row>
    <row r="385" s="1" customFormat="1" customHeight="1" spans="1:3">
      <c r="A385" s="8">
        <v>1030401</v>
      </c>
      <c r="B385" s="20" t="s">
        <v>366</v>
      </c>
      <c r="C385" s="9">
        <f>SUM(C386:C401)</f>
        <v>0</v>
      </c>
    </row>
    <row r="386" s="1" customFormat="1" customHeight="1" spans="1:3">
      <c r="A386" s="8">
        <v>103040101</v>
      </c>
      <c r="B386" s="8" t="s">
        <v>367</v>
      </c>
      <c r="C386" s="9">
        <v>0</v>
      </c>
    </row>
    <row r="387" s="1" customFormat="1" customHeight="1" spans="1:3">
      <c r="A387" s="8">
        <v>103040102</v>
      </c>
      <c r="B387" s="8" t="s">
        <v>368</v>
      </c>
      <c r="C387" s="9">
        <v>0</v>
      </c>
    </row>
    <row r="388" s="1" customFormat="1" customHeight="1" spans="1:3">
      <c r="A388" s="8">
        <v>103040103</v>
      </c>
      <c r="B388" s="8" t="s">
        <v>369</v>
      </c>
      <c r="C388" s="9">
        <v>0</v>
      </c>
    </row>
    <row r="389" s="1" customFormat="1" customHeight="1" spans="1:3">
      <c r="A389" s="8">
        <v>103040104</v>
      </c>
      <c r="B389" s="8" t="s">
        <v>370</v>
      </c>
      <c r="C389" s="9">
        <v>0</v>
      </c>
    </row>
    <row r="390" s="1" customFormat="1" customHeight="1" spans="1:3">
      <c r="A390" s="8">
        <v>103040109</v>
      </c>
      <c r="B390" s="8" t="s">
        <v>371</v>
      </c>
      <c r="C390" s="9">
        <v>0</v>
      </c>
    </row>
    <row r="391" s="1" customFormat="1" customHeight="1" spans="1:3">
      <c r="A391" s="8">
        <v>103040110</v>
      </c>
      <c r="B391" s="8" t="s">
        <v>372</v>
      </c>
      <c r="C391" s="9">
        <v>0</v>
      </c>
    </row>
    <row r="392" s="1" customFormat="1" customHeight="1" spans="1:3">
      <c r="A392" s="8">
        <v>103040111</v>
      </c>
      <c r="B392" s="8" t="s">
        <v>373</v>
      </c>
      <c r="C392" s="9">
        <v>0</v>
      </c>
    </row>
    <row r="393" s="1" customFormat="1" customHeight="1" spans="1:3">
      <c r="A393" s="8">
        <v>103040112</v>
      </c>
      <c r="B393" s="8" t="s">
        <v>374</v>
      </c>
      <c r="C393" s="9">
        <v>0</v>
      </c>
    </row>
    <row r="394" s="1" customFormat="1" customHeight="1" spans="1:3">
      <c r="A394" s="8">
        <v>103040113</v>
      </c>
      <c r="B394" s="8" t="s">
        <v>375</v>
      </c>
      <c r="C394" s="9">
        <v>0</v>
      </c>
    </row>
    <row r="395" s="1" customFormat="1" customHeight="1" spans="1:3">
      <c r="A395" s="8">
        <v>103040116</v>
      </c>
      <c r="B395" s="8" t="s">
        <v>376</v>
      </c>
      <c r="C395" s="9">
        <v>0</v>
      </c>
    </row>
    <row r="396" s="1" customFormat="1" customHeight="1" spans="1:3">
      <c r="A396" s="8">
        <v>103040117</v>
      </c>
      <c r="B396" s="8" t="s">
        <v>377</v>
      </c>
      <c r="C396" s="9">
        <v>0</v>
      </c>
    </row>
    <row r="397" s="1" customFormat="1" customHeight="1" spans="1:3">
      <c r="A397" s="8">
        <v>103040120</v>
      </c>
      <c r="B397" s="8" t="s">
        <v>378</v>
      </c>
      <c r="C397" s="9">
        <v>0</v>
      </c>
    </row>
    <row r="398" s="1" customFormat="1" customHeight="1" spans="1:3">
      <c r="A398" s="8">
        <v>103040121</v>
      </c>
      <c r="B398" s="8" t="s">
        <v>379</v>
      </c>
      <c r="C398" s="9">
        <v>0</v>
      </c>
    </row>
    <row r="399" s="1" customFormat="1" customHeight="1" spans="1:3">
      <c r="A399" s="8">
        <v>103040122</v>
      </c>
      <c r="B399" s="8" t="s">
        <v>380</v>
      </c>
      <c r="C399" s="9">
        <v>0</v>
      </c>
    </row>
    <row r="400" s="1" customFormat="1" customHeight="1" spans="1:3">
      <c r="A400" s="8">
        <v>103040123</v>
      </c>
      <c r="B400" s="8" t="s">
        <v>381</v>
      </c>
      <c r="C400" s="9">
        <v>0</v>
      </c>
    </row>
    <row r="401" s="1" customFormat="1" customHeight="1" spans="1:3">
      <c r="A401" s="8">
        <v>103040150</v>
      </c>
      <c r="B401" s="8" t="s">
        <v>382</v>
      </c>
      <c r="C401" s="9">
        <v>0</v>
      </c>
    </row>
    <row r="402" s="1" customFormat="1" customHeight="1" spans="1:3">
      <c r="A402" s="8">
        <v>1030402</v>
      </c>
      <c r="B402" s="20" t="s">
        <v>383</v>
      </c>
      <c r="C402" s="9">
        <f>SUM(C403:C405)</f>
        <v>306</v>
      </c>
    </row>
    <row r="403" s="1" customFormat="1" customHeight="1" spans="1:3">
      <c r="A403" s="8">
        <v>103040201</v>
      </c>
      <c r="B403" s="8" t="s">
        <v>384</v>
      </c>
      <c r="C403" s="9">
        <v>306</v>
      </c>
    </row>
    <row r="404" s="1" customFormat="1" customHeight="1" spans="1:3">
      <c r="A404" s="8">
        <v>103040202</v>
      </c>
      <c r="B404" s="8" t="s">
        <v>385</v>
      </c>
      <c r="C404" s="9">
        <v>0</v>
      </c>
    </row>
    <row r="405" s="1" customFormat="1" customHeight="1" spans="1:3">
      <c r="A405" s="8">
        <v>103040250</v>
      </c>
      <c r="B405" s="8" t="s">
        <v>386</v>
      </c>
      <c r="C405" s="9">
        <v>0</v>
      </c>
    </row>
    <row r="406" s="1" customFormat="1" customHeight="1" spans="1:3">
      <c r="A406" s="8">
        <v>1030403</v>
      </c>
      <c r="B406" s="20" t="s">
        <v>387</v>
      </c>
      <c r="C406" s="9">
        <f>SUM(C407:C408)</f>
        <v>0</v>
      </c>
    </row>
    <row r="407" s="1" customFormat="1" customHeight="1" spans="1:3">
      <c r="A407" s="8">
        <v>103040305</v>
      </c>
      <c r="B407" s="8" t="s">
        <v>388</v>
      </c>
      <c r="C407" s="9">
        <v>0</v>
      </c>
    </row>
    <row r="408" s="1" customFormat="1" customHeight="1" spans="1:3">
      <c r="A408" s="8">
        <v>103040350</v>
      </c>
      <c r="B408" s="8" t="s">
        <v>389</v>
      </c>
      <c r="C408" s="9">
        <v>0</v>
      </c>
    </row>
    <row r="409" s="1" customFormat="1" customHeight="1" spans="1:3">
      <c r="A409" s="8">
        <v>1030404</v>
      </c>
      <c r="B409" s="20" t="s">
        <v>390</v>
      </c>
      <c r="C409" s="9">
        <f>SUM(C410:C413)</f>
        <v>0</v>
      </c>
    </row>
    <row r="410" s="1" customFormat="1" customHeight="1" spans="1:3">
      <c r="A410" s="8">
        <v>103040402</v>
      </c>
      <c r="B410" s="8" t="s">
        <v>391</v>
      </c>
      <c r="C410" s="9">
        <v>0</v>
      </c>
    </row>
    <row r="411" s="1" customFormat="1" customHeight="1" spans="1:3">
      <c r="A411" s="8">
        <v>103040403</v>
      </c>
      <c r="B411" s="8" t="s">
        <v>392</v>
      </c>
      <c r="C411" s="9">
        <v>0</v>
      </c>
    </row>
    <row r="412" s="1" customFormat="1" customHeight="1" spans="1:3">
      <c r="A412" s="8">
        <v>103040404</v>
      </c>
      <c r="B412" s="8" t="s">
        <v>393</v>
      </c>
      <c r="C412" s="9">
        <v>0</v>
      </c>
    </row>
    <row r="413" s="1" customFormat="1" customHeight="1" spans="1:3">
      <c r="A413" s="8">
        <v>103040450</v>
      </c>
      <c r="B413" s="8" t="s">
        <v>394</v>
      </c>
      <c r="C413" s="9">
        <v>0</v>
      </c>
    </row>
    <row r="414" s="1" customFormat="1" customHeight="1" spans="1:3">
      <c r="A414" s="8">
        <v>1030406</v>
      </c>
      <c r="B414" s="20" t="s">
        <v>395</v>
      </c>
      <c r="C414" s="9">
        <f>C415</f>
        <v>0</v>
      </c>
    </row>
    <row r="415" s="1" customFormat="1" customHeight="1" spans="1:3">
      <c r="A415" s="8">
        <v>103040650</v>
      </c>
      <c r="B415" s="8" t="s">
        <v>396</v>
      </c>
      <c r="C415" s="9">
        <v>0</v>
      </c>
    </row>
    <row r="416" s="1" customFormat="1" customHeight="1" spans="1:3">
      <c r="A416" s="8">
        <v>1030407</v>
      </c>
      <c r="B416" s="20" t="s">
        <v>397</v>
      </c>
      <c r="C416" s="9">
        <f>SUM(C417:C418)</f>
        <v>0</v>
      </c>
    </row>
    <row r="417" s="1" customFormat="1" customHeight="1" spans="1:3">
      <c r="A417" s="8">
        <v>103040702</v>
      </c>
      <c r="B417" s="8" t="s">
        <v>398</v>
      </c>
      <c r="C417" s="9">
        <v>0</v>
      </c>
    </row>
    <row r="418" s="1" customFormat="1" customHeight="1" spans="1:3">
      <c r="A418" s="8">
        <v>103040750</v>
      </c>
      <c r="B418" s="8" t="s">
        <v>399</v>
      </c>
      <c r="C418" s="9">
        <v>0</v>
      </c>
    </row>
    <row r="419" s="1" customFormat="1" customHeight="1" spans="1:3">
      <c r="A419" s="8">
        <v>1030408</v>
      </c>
      <c r="B419" s="20" t="s">
        <v>400</v>
      </c>
      <c r="C419" s="9">
        <f>C420</f>
        <v>0</v>
      </c>
    </row>
    <row r="420" s="1" customFormat="1" customHeight="1" spans="1:3">
      <c r="A420" s="8">
        <v>103040850</v>
      </c>
      <c r="B420" s="8" t="s">
        <v>401</v>
      </c>
      <c r="C420" s="9">
        <v>0</v>
      </c>
    </row>
    <row r="421" s="1" customFormat="1" customHeight="1" spans="1:3">
      <c r="A421" s="8">
        <v>1030409</v>
      </c>
      <c r="B421" s="20" t="s">
        <v>402</v>
      </c>
      <c r="C421" s="9">
        <f>C422</f>
        <v>0</v>
      </c>
    </row>
    <row r="422" s="1" customFormat="1" customHeight="1" spans="1:3">
      <c r="A422" s="8">
        <v>103040950</v>
      </c>
      <c r="B422" s="8" t="s">
        <v>403</v>
      </c>
      <c r="C422" s="9">
        <v>0</v>
      </c>
    </row>
    <row r="423" s="1" customFormat="1" customHeight="1" spans="1:3">
      <c r="A423" s="8">
        <v>1030410</v>
      </c>
      <c r="B423" s="20" t="s">
        <v>404</v>
      </c>
      <c r="C423" s="9">
        <f>SUM(C424:C425)</f>
        <v>0</v>
      </c>
    </row>
    <row r="424" s="1" customFormat="1" customHeight="1" spans="1:3">
      <c r="A424" s="8">
        <v>103041001</v>
      </c>
      <c r="B424" s="8" t="s">
        <v>398</v>
      </c>
      <c r="C424" s="9">
        <v>0</v>
      </c>
    </row>
    <row r="425" s="1" customFormat="1" customHeight="1" spans="1:3">
      <c r="A425" s="8">
        <v>103041050</v>
      </c>
      <c r="B425" s="8" t="s">
        <v>405</v>
      </c>
      <c r="C425" s="9">
        <v>0</v>
      </c>
    </row>
    <row r="426" s="1" customFormat="1" customHeight="1" spans="1:3">
      <c r="A426" s="8">
        <v>1030413</v>
      </c>
      <c r="B426" s="20" t="s">
        <v>406</v>
      </c>
      <c r="C426" s="9">
        <f>SUM(C427:C428)</f>
        <v>0</v>
      </c>
    </row>
    <row r="427" s="1" customFormat="1" customHeight="1" spans="1:3">
      <c r="A427" s="8">
        <v>103041303</v>
      </c>
      <c r="B427" s="8" t="s">
        <v>407</v>
      </c>
      <c r="C427" s="9">
        <v>0</v>
      </c>
    </row>
    <row r="428" s="1" customFormat="1" customHeight="1" spans="1:3">
      <c r="A428" s="8">
        <v>103041350</v>
      </c>
      <c r="B428" s="8" t="s">
        <v>408</v>
      </c>
      <c r="C428" s="9">
        <v>0</v>
      </c>
    </row>
    <row r="429" s="1" customFormat="1" customHeight="1" spans="1:3">
      <c r="A429" s="8">
        <v>1030414</v>
      </c>
      <c r="B429" s="20" t="s">
        <v>409</v>
      </c>
      <c r="C429" s="9">
        <f>SUM(C430:C431)</f>
        <v>0</v>
      </c>
    </row>
    <row r="430" s="1" customFormat="1" customHeight="1" spans="1:3">
      <c r="A430" s="8">
        <v>103041403</v>
      </c>
      <c r="B430" s="8" t="s">
        <v>410</v>
      </c>
      <c r="C430" s="9">
        <v>0</v>
      </c>
    </row>
    <row r="431" s="1" customFormat="1" customHeight="1" spans="1:3">
      <c r="A431" s="8">
        <v>103041450</v>
      </c>
      <c r="B431" s="8" t="s">
        <v>411</v>
      </c>
      <c r="C431" s="9">
        <v>0</v>
      </c>
    </row>
    <row r="432" s="1" customFormat="1" customHeight="1" spans="1:3">
      <c r="A432" s="8">
        <v>1030415</v>
      </c>
      <c r="B432" s="20" t="s">
        <v>412</v>
      </c>
      <c r="C432" s="9">
        <f>C433</f>
        <v>0</v>
      </c>
    </row>
    <row r="433" s="1" customFormat="1" customHeight="1" spans="1:3">
      <c r="A433" s="8">
        <v>103041550</v>
      </c>
      <c r="B433" s="8" t="s">
        <v>413</v>
      </c>
      <c r="C433" s="9">
        <v>0</v>
      </c>
    </row>
    <row r="434" s="1" customFormat="1" customHeight="1" spans="1:3">
      <c r="A434" s="8">
        <v>1030416</v>
      </c>
      <c r="B434" s="20" t="s">
        <v>414</v>
      </c>
      <c r="C434" s="9">
        <f>SUM(C435:C444)</f>
        <v>0</v>
      </c>
    </row>
    <row r="435" s="1" customFormat="1" customHeight="1" spans="1:3">
      <c r="A435" s="8">
        <v>103041601</v>
      </c>
      <c r="B435" s="8" t="s">
        <v>415</v>
      </c>
      <c r="C435" s="9">
        <v>0</v>
      </c>
    </row>
    <row r="436" s="1" customFormat="1" customHeight="1" spans="1:3">
      <c r="A436" s="8">
        <v>103041602</v>
      </c>
      <c r="B436" s="8" t="s">
        <v>416</v>
      </c>
      <c r="C436" s="9">
        <v>0</v>
      </c>
    </row>
    <row r="437" s="1" customFormat="1" customHeight="1" spans="1:3">
      <c r="A437" s="8">
        <v>103041603</v>
      </c>
      <c r="B437" s="8" t="s">
        <v>417</v>
      </c>
      <c r="C437" s="9">
        <v>0</v>
      </c>
    </row>
    <row r="438" s="1" customFormat="1" customHeight="1" spans="1:3">
      <c r="A438" s="8">
        <v>103041604</v>
      </c>
      <c r="B438" s="8" t="s">
        <v>418</v>
      </c>
      <c r="C438" s="9">
        <v>0</v>
      </c>
    </row>
    <row r="439" s="1" customFormat="1" customHeight="1" spans="1:3">
      <c r="A439" s="8">
        <v>103041605</v>
      </c>
      <c r="B439" s="8" t="s">
        <v>419</v>
      </c>
      <c r="C439" s="9">
        <v>0</v>
      </c>
    </row>
    <row r="440" s="1" customFormat="1" customHeight="1" spans="1:3">
      <c r="A440" s="8">
        <v>103041607</v>
      </c>
      <c r="B440" s="8" t="s">
        <v>420</v>
      </c>
      <c r="C440" s="9">
        <v>0</v>
      </c>
    </row>
    <row r="441" s="1" customFormat="1" customHeight="1" spans="1:3">
      <c r="A441" s="8">
        <v>103041608</v>
      </c>
      <c r="B441" s="8" t="s">
        <v>398</v>
      </c>
      <c r="C441" s="9">
        <v>0</v>
      </c>
    </row>
    <row r="442" s="1" customFormat="1" customHeight="1" spans="1:3">
      <c r="A442" s="8">
        <v>103041616</v>
      </c>
      <c r="B442" s="8" t="s">
        <v>421</v>
      </c>
      <c r="C442" s="9">
        <v>0</v>
      </c>
    </row>
    <row r="443" s="1" customFormat="1" customHeight="1" spans="1:3">
      <c r="A443" s="8">
        <v>103041617</v>
      </c>
      <c r="B443" s="8" t="s">
        <v>422</v>
      </c>
      <c r="C443" s="9">
        <v>0</v>
      </c>
    </row>
    <row r="444" s="1" customFormat="1" customHeight="1" spans="1:3">
      <c r="A444" s="8">
        <v>103041650</v>
      </c>
      <c r="B444" s="8" t="s">
        <v>423</v>
      </c>
      <c r="C444" s="9">
        <v>0</v>
      </c>
    </row>
    <row r="445" s="1" customFormat="1" customHeight="1" spans="1:3">
      <c r="A445" s="8">
        <v>1030417</v>
      </c>
      <c r="B445" s="20" t="s">
        <v>424</v>
      </c>
      <c r="C445" s="9">
        <f>SUM(C446:C447)</f>
        <v>0</v>
      </c>
    </row>
    <row r="446" s="1" customFormat="1" customHeight="1" spans="1:3">
      <c r="A446" s="8">
        <v>103041704</v>
      </c>
      <c r="B446" s="8" t="s">
        <v>398</v>
      </c>
      <c r="C446" s="9">
        <v>0</v>
      </c>
    </row>
    <row r="447" s="1" customFormat="1" customHeight="1" spans="1:3">
      <c r="A447" s="8">
        <v>103041750</v>
      </c>
      <c r="B447" s="8" t="s">
        <v>425</v>
      </c>
      <c r="C447" s="9">
        <v>0</v>
      </c>
    </row>
    <row r="448" s="1" customFormat="1" customHeight="1" spans="1:3">
      <c r="A448" s="8">
        <v>1030418</v>
      </c>
      <c r="B448" s="20" t="s">
        <v>426</v>
      </c>
      <c r="C448" s="9">
        <f t="shared" ref="C448:C452" si="0">C449</f>
        <v>0</v>
      </c>
    </row>
    <row r="449" s="1" customFormat="1" customHeight="1" spans="1:3">
      <c r="A449" s="8">
        <v>103041850</v>
      </c>
      <c r="B449" s="8" t="s">
        <v>427</v>
      </c>
      <c r="C449" s="9">
        <v>0</v>
      </c>
    </row>
    <row r="450" s="1" customFormat="1" customHeight="1" spans="1:3">
      <c r="A450" s="8">
        <v>1030419</v>
      </c>
      <c r="B450" s="20" t="s">
        <v>428</v>
      </c>
      <c r="C450" s="9">
        <f t="shared" si="0"/>
        <v>0</v>
      </c>
    </row>
    <row r="451" s="1" customFormat="1" customHeight="1" spans="1:3">
      <c r="A451" s="8">
        <v>103041950</v>
      </c>
      <c r="B451" s="8" t="s">
        <v>429</v>
      </c>
      <c r="C451" s="9">
        <v>0</v>
      </c>
    </row>
    <row r="452" s="1" customFormat="1" customHeight="1" spans="1:3">
      <c r="A452" s="8">
        <v>1030420</v>
      </c>
      <c r="B452" s="20" t="s">
        <v>430</v>
      </c>
      <c r="C452" s="9">
        <f t="shared" si="0"/>
        <v>0</v>
      </c>
    </row>
    <row r="453" s="1" customFormat="1" customHeight="1" spans="1:3">
      <c r="A453" s="8">
        <v>103042050</v>
      </c>
      <c r="B453" s="8" t="s">
        <v>431</v>
      </c>
      <c r="C453" s="9">
        <v>0</v>
      </c>
    </row>
    <row r="454" s="1" customFormat="1" customHeight="1" spans="1:3">
      <c r="A454" s="8">
        <v>1030422</v>
      </c>
      <c r="B454" s="20" t="s">
        <v>432</v>
      </c>
      <c r="C454" s="9">
        <f>C455</f>
        <v>0</v>
      </c>
    </row>
    <row r="455" s="1" customFormat="1" customHeight="1" spans="1:3">
      <c r="A455" s="8">
        <v>103042250</v>
      </c>
      <c r="B455" s="8" t="s">
        <v>433</v>
      </c>
      <c r="C455" s="9">
        <v>0</v>
      </c>
    </row>
    <row r="456" s="1" customFormat="1" customHeight="1" spans="1:3">
      <c r="A456" s="8">
        <v>1030424</v>
      </c>
      <c r="B456" s="20" t="s">
        <v>434</v>
      </c>
      <c r="C456" s="9">
        <f>SUM(C457:C458)</f>
        <v>257</v>
      </c>
    </row>
    <row r="457" s="1" customFormat="1" customHeight="1" spans="1:3">
      <c r="A457" s="8">
        <v>103042401</v>
      </c>
      <c r="B457" s="8" t="s">
        <v>435</v>
      </c>
      <c r="C457" s="9">
        <v>257</v>
      </c>
    </row>
    <row r="458" s="1" customFormat="1" customHeight="1" spans="1:3">
      <c r="A458" s="8">
        <v>103042450</v>
      </c>
      <c r="B458" s="8" t="s">
        <v>436</v>
      </c>
      <c r="C458" s="9">
        <v>0</v>
      </c>
    </row>
    <row r="459" s="1" customFormat="1" customHeight="1" spans="1:3">
      <c r="A459" s="8">
        <v>1030425</v>
      </c>
      <c r="B459" s="20" t="s">
        <v>437</v>
      </c>
      <c r="C459" s="9">
        <f>SUM(C460:C463)</f>
        <v>0</v>
      </c>
    </row>
    <row r="460" s="1" customFormat="1" customHeight="1" spans="1:3">
      <c r="A460" s="8">
        <v>103042502</v>
      </c>
      <c r="B460" s="8" t="s">
        <v>438</v>
      </c>
      <c r="C460" s="9">
        <v>0</v>
      </c>
    </row>
    <row r="461" s="1" customFormat="1" customHeight="1" spans="1:3">
      <c r="A461" s="8">
        <v>103042507</v>
      </c>
      <c r="B461" s="8" t="s">
        <v>439</v>
      </c>
      <c r="C461" s="9">
        <v>0</v>
      </c>
    </row>
    <row r="462" s="1" customFormat="1" customHeight="1" spans="1:3">
      <c r="A462" s="8">
        <v>103042508</v>
      </c>
      <c r="B462" s="8" t="s">
        <v>440</v>
      </c>
      <c r="C462" s="9">
        <v>0</v>
      </c>
    </row>
    <row r="463" s="1" customFormat="1" customHeight="1" spans="1:3">
      <c r="A463" s="8">
        <v>103042550</v>
      </c>
      <c r="B463" s="8" t="s">
        <v>441</v>
      </c>
      <c r="C463" s="9">
        <v>0</v>
      </c>
    </row>
    <row r="464" s="1" customFormat="1" customHeight="1" spans="1:3">
      <c r="A464" s="8">
        <v>1030426</v>
      </c>
      <c r="B464" s="20" t="s">
        <v>442</v>
      </c>
      <c r="C464" s="9">
        <f>SUM(C465:C466)</f>
        <v>0</v>
      </c>
    </row>
    <row r="465" s="1" customFormat="1" customHeight="1" spans="1:3">
      <c r="A465" s="8">
        <v>103042604</v>
      </c>
      <c r="B465" s="8" t="s">
        <v>443</v>
      </c>
      <c r="C465" s="9">
        <v>0</v>
      </c>
    </row>
    <row r="466" s="1" customFormat="1" customHeight="1" spans="1:3">
      <c r="A466" s="8">
        <v>103042650</v>
      </c>
      <c r="B466" s="8" t="s">
        <v>444</v>
      </c>
      <c r="C466" s="9">
        <v>0</v>
      </c>
    </row>
    <row r="467" s="1" customFormat="1" customHeight="1" spans="1:3">
      <c r="A467" s="8">
        <v>1030427</v>
      </c>
      <c r="B467" s="20" t="s">
        <v>445</v>
      </c>
      <c r="C467" s="9">
        <f>SUM(C468:C471)</f>
        <v>0</v>
      </c>
    </row>
    <row r="468" s="1" customFormat="1" customHeight="1" spans="1:3">
      <c r="A468" s="8">
        <v>103042707</v>
      </c>
      <c r="B468" s="8" t="s">
        <v>446</v>
      </c>
      <c r="C468" s="9">
        <v>0</v>
      </c>
    </row>
    <row r="469" s="1" customFormat="1" customHeight="1" spans="1:3">
      <c r="A469" s="8">
        <v>103042750</v>
      </c>
      <c r="B469" s="8" t="s">
        <v>447</v>
      </c>
      <c r="C469" s="9">
        <v>0</v>
      </c>
    </row>
    <row r="470" s="1" customFormat="1" customHeight="1" spans="1:3">
      <c r="A470" s="8">
        <v>103042751</v>
      </c>
      <c r="B470" s="8" t="s">
        <v>448</v>
      </c>
      <c r="C470" s="9">
        <v>0</v>
      </c>
    </row>
    <row r="471" s="1" customFormat="1" customHeight="1" spans="1:3">
      <c r="A471" s="8">
        <v>103042752</v>
      </c>
      <c r="B471" s="8" t="s">
        <v>449</v>
      </c>
      <c r="C471" s="9">
        <v>0</v>
      </c>
    </row>
    <row r="472" s="1" customFormat="1" customHeight="1" spans="1:3">
      <c r="A472" s="8">
        <v>1030429</v>
      </c>
      <c r="B472" s="20" t="s">
        <v>450</v>
      </c>
      <c r="C472" s="9">
        <f>SUM(C473:C475)</f>
        <v>0</v>
      </c>
    </row>
    <row r="473" s="1" customFormat="1" customHeight="1" spans="1:3">
      <c r="A473" s="8">
        <v>103042907</v>
      </c>
      <c r="B473" s="8" t="s">
        <v>451</v>
      </c>
      <c r="C473" s="9">
        <v>0</v>
      </c>
    </row>
    <row r="474" s="1" customFormat="1" customHeight="1" spans="1:3">
      <c r="A474" s="8">
        <v>103042908</v>
      </c>
      <c r="B474" s="8" t="s">
        <v>452</v>
      </c>
      <c r="C474" s="9">
        <v>0</v>
      </c>
    </row>
    <row r="475" s="1" customFormat="1" customHeight="1" spans="1:3">
      <c r="A475" s="8">
        <v>103042950</v>
      </c>
      <c r="B475" s="8" t="s">
        <v>453</v>
      </c>
      <c r="C475" s="9">
        <v>0</v>
      </c>
    </row>
    <row r="476" s="1" customFormat="1" customHeight="1" spans="1:3">
      <c r="A476" s="8">
        <v>1030430</v>
      </c>
      <c r="B476" s="20" t="s">
        <v>454</v>
      </c>
      <c r="C476" s="9">
        <f>C477</f>
        <v>0</v>
      </c>
    </row>
    <row r="477" s="1" customFormat="1" customHeight="1" spans="1:3">
      <c r="A477" s="8">
        <v>103043050</v>
      </c>
      <c r="B477" s="8" t="s">
        <v>455</v>
      </c>
      <c r="C477" s="9">
        <v>0</v>
      </c>
    </row>
    <row r="478" s="1" customFormat="1" customHeight="1" spans="1:3">
      <c r="A478" s="8">
        <v>1030431</v>
      </c>
      <c r="B478" s="20" t="s">
        <v>456</v>
      </c>
      <c r="C478" s="9">
        <f>SUM(C479:C480)</f>
        <v>0</v>
      </c>
    </row>
    <row r="479" s="1" customFormat="1" customHeight="1" spans="1:3">
      <c r="A479" s="8">
        <v>103043101</v>
      </c>
      <c r="B479" s="8" t="s">
        <v>457</v>
      </c>
      <c r="C479" s="9">
        <v>0</v>
      </c>
    </row>
    <row r="480" s="1" customFormat="1" customHeight="1" spans="1:3">
      <c r="A480" s="8">
        <v>103043150</v>
      </c>
      <c r="B480" s="8" t="s">
        <v>458</v>
      </c>
      <c r="C480" s="9">
        <v>0</v>
      </c>
    </row>
    <row r="481" s="1" customFormat="1" customHeight="1" spans="1:3">
      <c r="A481" s="8">
        <v>1030432</v>
      </c>
      <c r="B481" s="20" t="s">
        <v>459</v>
      </c>
      <c r="C481" s="9">
        <f>SUM(C482:C486)</f>
        <v>28</v>
      </c>
    </row>
    <row r="482" s="1" customFormat="1" customHeight="1" spans="1:3">
      <c r="A482" s="8">
        <v>103043204</v>
      </c>
      <c r="B482" s="8" t="s">
        <v>460</v>
      </c>
      <c r="C482" s="9">
        <v>0</v>
      </c>
    </row>
    <row r="483" s="1" customFormat="1" customHeight="1" spans="1:3">
      <c r="A483" s="8">
        <v>103043205</v>
      </c>
      <c r="B483" s="8" t="s">
        <v>461</v>
      </c>
      <c r="C483" s="9">
        <v>0</v>
      </c>
    </row>
    <row r="484" s="1" customFormat="1" customHeight="1" spans="1:3">
      <c r="A484" s="8">
        <v>103043208</v>
      </c>
      <c r="B484" s="8" t="s">
        <v>462</v>
      </c>
      <c r="C484" s="9">
        <v>0</v>
      </c>
    </row>
    <row r="485" s="1" customFormat="1" customHeight="1" spans="1:3">
      <c r="A485" s="8">
        <v>103043211</v>
      </c>
      <c r="B485" s="8" t="s">
        <v>463</v>
      </c>
      <c r="C485" s="9">
        <v>0</v>
      </c>
    </row>
    <row r="486" s="1" customFormat="1" customHeight="1" spans="1:3">
      <c r="A486" s="8">
        <v>103043250</v>
      </c>
      <c r="B486" s="8" t="s">
        <v>464</v>
      </c>
      <c r="C486" s="9">
        <v>28</v>
      </c>
    </row>
    <row r="487" s="1" customFormat="1" customHeight="1" spans="1:3">
      <c r="A487" s="8">
        <v>1030433</v>
      </c>
      <c r="B487" s="20" t="s">
        <v>465</v>
      </c>
      <c r="C487" s="9">
        <f>SUM(C488:C492)</f>
        <v>42</v>
      </c>
    </row>
    <row r="488" s="1" customFormat="1" customHeight="1" spans="1:3">
      <c r="A488" s="8">
        <v>103043306</v>
      </c>
      <c r="B488" s="8" t="s">
        <v>466</v>
      </c>
      <c r="C488" s="9">
        <v>0</v>
      </c>
    </row>
    <row r="489" s="1" customFormat="1" customHeight="1" spans="1:3">
      <c r="A489" s="8">
        <v>103043310</v>
      </c>
      <c r="B489" s="8" t="s">
        <v>398</v>
      </c>
      <c r="C489" s="9">
        <v>0</v>
      </c>
    </row>
    <row r="490" s="1" customFormat="1" customHeight="1" spans="1:3">
      <c r="A490" s="8">
        <v>103043311</v>
      </c>
      <c r="B490" s="8" t="s">
        <v>467</v>
      </c>
      <c r="C490" s="9">
        <v>0</v>
      </c>
    </row>
    <row r="491" s="1" customFormat="1" customHeight="1" spans="1:3">
      <c r="A491" s="8">
        <v>103043313</v>
      </c>
      <c r="B491" s="8" t="s">
        <v>468</v>
      </c>
      <c r="C491" s="9">
        <v>42</v>
      </c>
    </row>
    <row r="492" s="1" customFormat="1" customHeight="1" spans="1:3">
      <c r="A492" s="8">
        <v>103043350</v>
      </c>
      <c r="B492" s="8" t="s">
        <v>469</v>
      </c>
      <c r="C492" s="9">
        <v>0</v>
      </c>
    </row>
    <row r="493" s="1" customFormat="1" customHeight="1" spans="1:3">
      <c r="A493" s="8">
        <v>1030434</v>
      </c>
      <c r="B493" s="20" t="s">
        <v>470</v>
      </c>
      <c r="C493" s="9">
        <f>SUM(C494:C498)</f>
        <v>0</v>
      </c>
    </row>
    <row r="494" s="1" customFormat="1" customHeight="1" spans="1:3">
      <c r="A494" s="8">
        <v>103043401</v>
      </c>
      <c r="B494" s="8" t="s">
        <v>471</v>
      </c>
      <c r="C494" s="9">
        <v>0</v>
      </c>
    </row>
    <row r="495" s="1" customFormat="1" customHeight="1" spans="1:3">
      <c r="A495" s="8">
        <v>103043402</v>
      </c>
      <c r="B495" s="8" t="s">
        <v>472</v>
      </c>
      <c r="C495" s="9">
        <v>0</v>
      </c>
    </row>
    <row r="496" s="1" customFormat="1" customHeight="1" spans="1:3">
      <c r="A496" s="8">
        <v>103043403</v>
      </c>
      <c r="B496" s="8" t="s">
        <v>473</v>
      </c>
      <c r="C496" s="9">
        <v>0</v>
      </c>
    </row>
    <row r="497" s="1" customFormat="1" customHeight="1" spans="1:3">
      <c r="A497" s="8">
        <v>103043404</v>
      </c>
      <c r="B497" s="8" t="s">
        <v>474</v>
      </c>
      <c r="C497" s="9">
        <v>0</v>
      </c>
    </row>
    <row r="498" s="1" customFormat="1" customHeight="1" spans="1:3">
      <c r="A498" s="8">
        <v>103043450</v>
      </c>
      <c r="B498" s="8" t="s">
        <v>475</v>
      </c>
      <c r="C498" s="9">
        <v>0</v>
      </c>
    </row>
    <row r="499" s="1" customFormat="1" customHeight="1" spans="1:3">
      <c r="A499" s="8">
        <v>1030435</v>
      </c>
      <c r="B499" s="20" t="s">
        <v>476</v>
      </c>
      <c r="C499" s="9">
        <f>SUM(C500:C502)</f>
        <v>0</v>
      </c>
    </row>
    <row r="500" s="1" customFormat="1" customHeight="1" spans="1:3">
      <c r="A500" s="8">
        <v>103043506</v>
      </c>
      <c r="B500" s="8" t="s">
        <v>398</v>
      </c>
      <c r="C500" s="9">
        <v>0</v>
      </c>
    </row>
    <row r="501" s="1" customFormat="1" customHeight="1" spans="1:3">
      <c r="A501" s="8">
        <v>103043507</v>
      </c>
      <c r="B501" s="8" t="s">
        <v>477</v>
      </c>
      <c r="C501" s="9">
        <v>0</v>
      </c>
    </row>
    <row r="502" s="1" customFormat="1" customHeight="1" spans="1:3">
      <c r="A502" s="8">
        <v>103043550</v>
      </c>
      <c r="B502" s="8" t="s">
        <v>478</v>
      </c>
      <c r="C502" s="9">
        <v>0</v>
      </c>
    </row>
    <row r="503" s="1" customFormat="1" customHeight="1" spans="1:3">
      <c r="A503" s="8">
        <v>1030440</v>
      </c>
      <c r="B503" s="20" t="s">
        <v>479</v>
      </c>
      <c r="C503" s="9">
        <f>SUM(C504:C505)</f>
        <v>0</v>
      </c>
    </row>
    <row r="504" s="1" customFormat="1" customHeight="1" spans="1:3">
      <c r="A504" s="8">
        <v>103044001</v>
      </c>
      <c r="B504" s="8" t="s">
        <v>398</v>
      </c>
      <c r="C504" s="9">
        <v>0</v>
      </c>
    </row>
    <row r="505" s="1" customFormat="1" customHeight="1" spans="1:3">
      <c r="A505" s="8">
        <v>103044050</v>
      </c>
      <c r="B505" s="8" t="s">
        <v>480</v>
      </c>
      <c r="C505" s="9">
        <v>0</v>
      </c>
    </row>
    <row r="506" s="1" customFormat="1" customHeight="1" spans="1:3">
      <c r="A506" s="8">
        <v>1030442</v>
      </c>
      <c r="B506" s="20" t="s">
        <v>481</v>
      </c>
      <c r="C506" s="9">
        <f>SUM(C507:C512)</f>
        <v>0</v>
      </c>
    </row>
    <row r="507" s="1" customFormat="1" customHeight="1" spans="1:3">
      <c r="A507" s="8">
        <v>103044203</v>
      </c>
      <c r="B507" s="8" t="s">
        <v>398</v>
      </c>
      <c r="C507" s="9">
        <v>0</v>
      </c>
    </row>
    <row r="508" s="1" customFormat="1" customHeight="1" spans="1:3">
      <c r="A508" s="8">
        <v>103044208</v>
      </c>
      <c r="B508" s="8" t="s">
        <v>482</v>
      </c>
      <c r="C508" s="9">
        <v>0</v>
      </c>
    </row>
    <row r="509" s="1" customFormat="1" customHeight="1" spans="1:3">
      <c r="A509" s="8">
        <v>103044209</v>
      </c>
      <c r="B509" s="8" t="s">
        <v>483</v>
      </c>
      <c r="C509" s="9">
        <v>0</v>
      </c>
    </row>
    <row r="510" s="1" customFormat="1" customHeight="1" spans="1:3">
      <c r="A510" s="8">
        <v>103044220</v>
      </c>
      <c r="B510" s="8" t="s">
        <v>484</v>
      </c>
      <c r="C510" s="9">
        <v>0</v>
      </c>
    </row>
    <row r="511" s="1" customFormat="1" customHeight="1" spans="1:3">
      <c r="A511" s="8">
        <v>103044221</v>
      </c>
      <c r="B511" s="8" t="s">
        <v>485</v>
      </c>
      <c r="C511" s="9">
        <v>0</v>
      </c>
    </row>
    <row r="512" s="1" customFormat="1" customHeight="1" spans="1:3">
      <c r="A512" s="8">
        <v>103044250</v>
      </c>
      <c r="B512" s="8" t="s">
        <v>486</v>
      </c>
      <c r="C512" s="9">
        <v>0</v>
      </c>
    </row>
    <row r="513" s="1" customFormat="1" customHeight="1" spans="1:3">
      <c r="A513" s="8">
        <v>1030443</v>
      </c>
      <c r="B513" s="20" t="s">
        <v>487</v>
      </c>
      <c r="C513" s="9">
        <f>SUM(C514:C517)</f>
        <v>0</v>
      </c>
    </row>
    <row r="514" s="1" customFormat="1" customHeight="1" spans="1:3">
      <c r="A514" s="8">
        <v>103044306</v>
      </c>
      <c r="B514" s="8" t="s">
        <v>398</v>
      </c>
      <c r="C514" s="9">
        <v>0</v>
      </c>
    </row>
    <row r="515" s="1" customFormat="1" customHeight="1" spans="1:3">
      <c r="A515" s="8">
        <v>103044307</v>
      </c>
      <c r="B515" s="8" t="s">
        <v>488</v>
      </c>
      <c r="C515" s="9">
        <v>0</v>
      </c>
    </row>
    <row r="516" s="1" customFormat="1" customHeight="1" spans="1:3">
      <c r="A516" s="8">
        <v>103044308</v>
      </c>
      <c r="B516" s="8" t="s">
        <v>489</v>
      </c>
      <c r="C516" s="9">
        <v>0</v>
      </c>
    </row>
    <row r="517" s="1" customFormat="1" customHeight="1" spans="1:3">
      <c r="A517" s="8">
        <v>103044350</v>
      </c>
      <c r="B517" s="8" t="s">
        <v>490</v>
      </c>
      <c r="C517" s="9">
        <v>0</v>
      </c>
    </row>
    <row r="518" s="1" customFormat="1" customHeight="1" spans="1:3">
      <c r="A518" s="8">
        <v>1030444</v>
      </c>
      <c r="B518" s="20" t="s">
        <v>491</v>
      </c>
      <c r="C518" s="9">
        <f>SUM(C519:C524)</f>
        <v>0</v>
      </c>
    </row>
    <row r="519" s="1" customFormat="1" customHeight="1" spans="1:3">
      <c r="A519" s="8">
        <v>103044414</v>
      </c>
      <c r="B519" s="8" t="s">
        <v>492</v>
      </c>
      <c r="C519" s="9">
        <v>0</v>
      </c>
    </row>
    <row r="520" s="1" customFormat="1" customHeight="1" spans="1:3">
      <c r="A520" s="8">
        <v>103044416</v>
      </c>
      <c r="B520" s="8" t="s">
        <v>493</v>
      </c>
      <c r="C520" s="9">
        <v>0</v>
      </c>
    </row>
    <row r="521" s="1" customFormat="1" customHeight="1" spans="1:3">
      <c r="A521" s="8">
        <v>103044433</v>
      </c>
      <c r="B521" s="8" t="s">
        <v>494</v>
      </c>
      <c r="C521" s="9">
        <v>0</v>
      </c>
    </row>
    <row r="522" s="1" customFormat="1" customHeight="1" spans="1:3">
      <c r="A522" s="8">
        <v>103044434</v>
      </c>
      <c r="B522" s="8" t="s">
        <v>495</v>
      </c>
      <c r="C522" s="9">
        <v>0</v>
      </c>
    </row>
    <row r="523" s="1" customFormat="1" customHeight="1" spans="1:3">
      <c r="A523" s="8">
        <v>103044435</v>
      </c>
      <c r="B523" s="8" t="s">
        <v>496</v>
      </c>
      <c r="C523" s="9">
        <v>0</v>
      </c>
    </row>
    <row r="524" s="1" customFormat="1" customHeight="1" spans="1:3">
      <c r="A524" s="8">
        <v>103044450</v>
      </c>
      <c r="B524" s="8" t="s">
        <v>497</v>
      </c>
      <c r="C524" s="9">
        <v>0</v>
      </c>
    </row>
    <row r="525" s="1" customFormat="1" customHeight="1" spans="1:3">
      <c r="A525" s="8">
        <v>1030445</v>
      </c>
      <c r="B525" s="20" t="s">
        <v>498</v>
      </c>
      <c r="C525" s="9">
        <f>SUM(C526:C527)</f>
        <v>77</v>
      </c>
    </row>
    <row r="526" s="1" customFormat="1" customHeight="1" spans="1:3">
      <c r="A526" s="8">
        <v>103044507</v>
      </c>
      <c r="B526" s="8" t="s">
        <v>499</v>
      </c>
      <c r="C526" s="9">
        <v>77</v>
      </c>
    </row>
    <row r="527" s="1" customFormat="1" customHeight="1" spans="1:3">
      <c r="A527" s="8">
        <v>103044550</v>
      </c>
      <c r="B527" s="8" t="s">
        <v>500</v>
      </c>
      <c r="C527" s="9">
        <v>0</v>
      </c>
    </row>
    <row r="528" s="1" customFormat="1" customHeight="1" spans="1:3">
      <c r="A528" s="8">
        <v>1030446</v>
      </c>
      <c r="B528" s="20" t="s">
        <v>501</v>
      </c>
      <c r="C528" s="9">
        <f>SUM(C529:C531)</f>
        <v>59</v>
      </c>
    </row>
    <row r="529" s="1" customFormat="1" customHeight="1" spans="1:3">
      <c r="A529" s="8">
        <v>103044608</v>
      </c>
      <c r="B529" s="8" t="s">
        <v>398</v>
      </c>
      <c r="C529" s="9">
        <v>0</v>
      </c>
    </row>
    <row r="530" s="1" customFormat="1" customHeight="1" spans="1:3">
      <c r="A530" s="8">
        <v>103044609</v>
      </c>
      <c r="B530" s="8" t="s">
        <v>502</v>
      </c>
      <c r="C530" s="9">
        <v>59</v>
      </c>
    </row>
    <row r="531" s="1" customFormat="1" customHeight="1" spans="1:3">
      <c r="A531" s="8">
        <v>103044650</v>
      </c>
      <c r="B531" s="8" t="s">
        <v>503</v>
      </c>
      <c r="C531" s="9">
        <v>0</v>
      </c>
    </row>
    <row r="532" s="1" customFormat="1" customHeight="1" spans="1:3">
      <c r="A532" s="8">
        <v>1030447</v>
      </c>
      <c r="B532" s="20" t="s">
        <v>504</v>
      </c>
      <c r="C532" s="9">
        <f>SUM(C533:C540)</f>
        <v>363</v>
      </c>
    </row>
    <row r="533" s="1" customFormat="1" customHeight="1" spans="1:3">
      <c r="A533" s="8">
        <v>103044709</v>
      </c>
      <c r="B533" s="8" t="s">
        <v>505</v>
      </c>
      <c r="C533" s="9">
        <v>0</v>
      </c>
    </row>
    <row r="534" s="1" customFormat="1" customHeight="1" spans="1:3">
      <c r="A534" s="8">
        <v>103044712</v>
      </c>
      <c r="B534" s="8" t="s">
        <v>506</v>
      </c>
      <c r="C534" s="9">
        <v>0</v>
      </c>
    </row>
    <row r="535" s="1" customFormat="1" customHeight="1" spans="1:3">
      <c r="A535" s="8">
        <v>103044713</v>
      </c>
      <c r="B535" s="8" t="s">
        <v>398</v>
      </c>
      <c r="C535" s="9">
        <v>0</v>
      </c>
    </row>
    <row r="536" s="1" customFormat="1" customHeight="1" spans="1:3">
      <c r="A536" s="8">
        <v>103044715</v>
      </c>
      <c r="B536" s="8" t="s">
        <v>507</v>
      </c>
      <c r="C536" s="9">
        <v>0</v>
      </c>
    </row>
    <row r="537" s="1" customFormat="1" customHeight="1" spans="1:3">
      <c r="A537" s="8">
        <v>103044730</v>
      </c>
      <c r="B537" s="8" t="s">
        <v>508</v>
      </c>
      <c r="C537" s="9">
        <v>0</v>
      </c>
    </row>
    <row r="538" s="1" customFormat="1" customHeight="1" spans="1:3">
      <c r="A538" s="8">
        <v>103044731</v>
      </c>
      <c r="B538" s="8" t="s">
        <v>509</v>
      </c>
      <c r="C538" s="9">
        <v>0</v>
      </c>
    </row>
    <row r="539" s="1" customFormat="1" customHeight="1" spans="1:3">
      <c r="A539" s="8">
        <v>103044732</v>
      </c>
      <c r="B539" s="8" t="s">
        <v>510</v>
      </c>
      <c r="C539" s="9">
        <v>25</v>
      </c>
    </row>
    <row r="540" s="1" customFormat="1" customHeight="1" spans="1:3">
      <c r="A540" s="8">
        <v>103044750</v>
      </c>
      <c r="B540" s="8" t="s">
        <v>511</v>
      </c>
      <c r="C540" s="9">
        <v>338</v>
      </c>
    </row>
    <row r="541" s="1" customFormat="1" customHeight="1" spans="1:3">
      <c r="A541" s="8">
        <v>1030448</v>
      </c>
      <c r="B541" s="20" t="s">
        <v>512</v>
      </c>
      <c r="C541" s="9">
        <f>SUM(C542:C544)</f>
        <v>0</v>
      </c>
    </row>
    <row r="542" s="1" customFormat="1" customHeight="1" spans="1:3">
      <c r="A542" s="8">
        <v>103044801</v>
      </c>
      <c r="B542" s="8" t="s">
        <v>513</v>
      </c>
      <c r="C542" s="9">
        <v>0</v>
      </c>
    </row>
    <row r="543" s="1" customFormat="1" customHeight="1" spans="1:3">
      <c r="A543" s="8">
        <v>103044802</v>
      </c>
      <c r="B543" s="8" t="s">
        <v>514</v>
      </c>
      <c r="C543" s="9">
        <v>0</v>
      </c>
    </row>
    <row r="544" s="1" customFormat="1" customHeight="1" spans="1:3">
      <c r="A544" s="8">
        <v>103044850</v>
      </c>
      <c r="B544" s="8" t="s">
        <v>515</v>
      </c>
      <c r="C544" s="9">
        <v>0</v>
      </c>
    </row>
    <row r="545" s="1" customFormat="1" customHeight="1" spans="1:3">
      <c r="A545" s="8">
        <v>1030449</v>
      </c>
      <c r="B545" s="20" t="s">
        <v>516</v>
      </c>
      <c r="C545" s="9">
        <f>SUM(C546:C548)</f>
        <v>0</v>
      </c>
    </row>
    <row r="546" s="1" customFormat="1" customHeight="1" spans="1:3">
      <c r="A546" s="8">
        <v>103044907</v>
      </c>
      <c r="B546" s="8" t="s">
        <v>439</v>
      </c>
      <c r="C546" s="9">
        <v>0</v>
      </c>
    </row>
    <row r="547" s="1" customFormat="1" customHeight="1" spans="1:3">
      <c r="A547" s="8">
        <v>103044908</v>
      </c>
      <c r="B547" s="8" t="s">
        <v>517</v>
      </c>
      <c r="C547" s="9">
        <v>0</v>
      </c>
    </row>
    <row r="548" s="1" customFormat="1" customHeight="1" spans="1:3">
      <c r="A548" s="8">
        <v>103044950</v>
      </c>
      <c r="B548" s="8" t="s">
        <v>518</v>
      </c>
      <c r="C548" s="9">
        <v>0</v>
      </c>
    </row>
    <row r="549" s="1" customFormat="1" customHeight="1" spans="1:3">
      <c r="A549" s="8">
        <v>1030450</v>
      </c>
      <c r="B549" s="20" t="s">
        <v>519</v>
      </c>
      <c r="C549" s="9">
        <f>SUM(C550:C552)</f>
        <v>0</v>
      </c>
    </row>
    <row r="550" s="1" customFormat="1" customHeight="1" spans="1:3">
      <c r="A550" s="8">
        <v>103045002</v>
      </c>
      <c r="B550" s="8" t="s">
        <v>520</v>
      </c>
      <c r="C550" s="9">
        <v>0</v>
      </c>
    </row>
    <row r="551" s="1" customFormat="1" customHeight="1" spans="1:3">
      <c r="A551" s="8">
        <v>103045004</v>
      </c>
      <c r="B551" s="8" t="s">
        <v>521</v>
      </c>
      <c r="C551" s="9">
        <v>0</v>
      </c>
    </row>
    <row r="552" s="1" customFormat="1" customHeight="1" spans="1:3">
      <c r="A552" s="8">
        <v>103045050</v>
      </c>
      <c r="B552" s="8" t="s">
        <v>522</v>
      </c>
      <c r="C552" s="9">
        <v>0</v>
      </c>
    </row>
    <row r="553" s="1" customFormat="1" customHeight="1" spans="1:3">
      <c r="A553" s="8">
        <v>1030451</v>
      </c>
      <c r="B553" s="20" t="s">
        <v>523</v>
      </c>
      <c r="C553" s="9">
        <f>SUM(C554:C557)</f>
        <v>0</v>
      </c>
    </row>
    <row r="554" s="1" customFormat="1" customHeight="1" spans="1:3">
      <c r="A554" s="8">
        <v>103045101</v>
      </c>
      <c r="B554" s="8" t="s">
        <v>524</v>
      </c>
      <c r="C554" s="9">
        <v>0</v>
      </c>
    </row>
    <row r="555" s="1" customFormat="1" customHeight="1" spans="1:3">
      <c r="A555" s="8">
        <v>103045102</v>
      </c>
      <c r="B555" s="8" t="s">
        <v>525</v>
      </c>
      <c r="C555" s="9">
        <v>0</v>
      </c>
    </row>
    <row r="556" s="1" customFormat="1" customHeight="1" spans="1:3">
      <c r="A556" s="8">
        <v>103045103</v>
      </c>
      <c r="B556" s="8" t="s">
        <v>526</v>
      </c>
      <c r="C556" s="9">
        <v>0</v>
      </c>
    </row>
    <row r="557" s="1" customFormat="1" customHeight="1" spans="1:3">
      <c r="A557" s="8">
        <v>103045150</v>
      </c>
      <c r="B557" s="8" t="s">
        <v>527</v>
      </c>
      <c r="C557" s="9">
        <v>0</v>
      </c>
    </row>
    <row r="558" s="1" customFormat="1" customHeight="1" spans="1:3">
      <c r="A558" s="8">
        <v>1030452</v>
      </c>
      <c r="B558" s="20" t="s">
        <v>528</v>
      </c>
      <c r="C558" s="9">
        <f>SUM(C559:C562)</f>
        <v>0</v>
      </c>
    </row>
    <row r="559" s="1" customFormat="1" customHeight="1" spans="1:3">
      <c r="A559" s="8">
        <v>103045201</v>
      </c>
      <c r="B559" s="8" t="s">
        <v>529</v>
      </c>
      <c r="C559" s="9">
        <v>0</v>
      </c>
    </row>
    <row r="560" s="1" customFormat="1" customHeight="1" spans="1:3">
      <c r="A560" s="8">
        <v>103045202</v>
      </c>
      <c r="B560" s="8" t="s">
        <v>530</v>
      </c>
      <c r="C560" s="9">
        <v>0</v>
      </c>
    </row>
    <row r="561" s="1" customFormat="1" customHeight="1" spans="1:3">
      <c r="A561" s="8">
        <v>103045203</v>
      </c>
      <c r="B561" s="8" t="s">
        <v>398</v>
      </c>
      <c r="C561" s="9">
        <v>0</v>
      </c>
    </row>
    <row r="562" s="1" customFormat="1" customHeight="1" spans="1:3">
      <c r="A562" s="8">
        <v>103045250</v>
      </c>
      <c r="B562" s="8" t="s">
        <v>531</v>
      </c>
      <c r="C562" s="9">
        <v>0</v>
      </c>
    </row>
    <row r="563" s="1" customFormat="1" customHeight="1" spans="1:3">
      <c r="A563" s="8">
        <v>1030455</v>
      </c>
      <c r="B563" s="20" t="s">
        <v>532</v>
      </c>
      <c r="C563" s="9">
        <f>SUM(C564:C565)</f>
        <v>0</v>
      </c>
    </row>
    <row r="564" s="1" customFormat="1" customHeight="1" spans="1:3">
      <c r="A564" s="8">
        <v>103045501</v>
      </c>
      <c r="B564" s="8" t="s">
        <v>533</v>
      </c>
      <c r="C564" s="9">
        <v>0</v>
      </c>
    </row>
    <row r="565" s="1" customFormat="1" customHeight="1" spans="1:3">
      <c r="A565" s="8">
        <v>103045550</v>
      </c>
      <c r="B565" s="8" t="s">
        <v>534</v>
      </c>
      <c r="C565" s="9">
        <v>0</v>
      </c>
    </row>
    <row r="566" s="1" customFormat="1" customHeight="1" spans="1:3">
      <c r="A566" s="8">
        <v>1030456</v>
      </c>
      <c r="B566" s="20" t="s">
        <v>535</v>
      </c>
      <c r="C566" s="9">
        <f t="shared" ref="C566:C570" si="1">C567</f>
        <v>0</v>
      </c>
    </row>
    <row r="567" s="1" customFormat="1" customHeight="1" spans="1:3">
      <c r="A567" s="8">
        <v>103045650</v>
      </c>
      <c r="B567" s="8" t="s">
        <v>536</v>
      </c>
      <c r="C567" s="9">
        <v>0</v>
      </c>
    </row>
    <row r="568" s="1" customFormat="1" customHeight="1" spans="1:3">
      <c r="A568" s="8">
        <v>1030457</v>
      </c>
      <c r="B568" s="20" t="s">
        <v>537</v>
      </c>
      <c r="C568" s="9">
        <f t="shared" si="1"/>
        <v>0</v>
      </c>
    </row>
    <row r="569" s="1" customFormat="1" customHeight="1" spans="1:3">
      <c r="A569" s="8">
        <v>103045750</v>
      </c>
      <c r="B569" s="8" t="s">
        <v>538</v>
      </c>
      <c r="C569" s="9">
        <v>0</v>
      </c>
    </row>
    <row r="570" s="1" customFormat="1" customHeight="1" spans="1:3">
      <c r="A570" s="8">
        <v>1030458</v>
      </c>
      <c r="B570" s="20" t="s">
        <v>539</v>
      </c>
      <c r="C570" s="9">
        <f t="shared" si="1"/>
        <v>0</v>
      </c>
    </row>
    <row r="571" s="1" customFormat="1" customHeight="1" spans="1:3">
      <c r="A571" s="8">
        <v>103045850</v>
      </c>
      <c r="B571" s="8" t="s">
        <v>540</v>
      </c>
      <c r="C571" s="9">
        <v>0</v>
      </c>
    </row>
    <row r="572" s="1" customFormat="1" customHeight="1" spans="1:3">
      <c r="A572" s="8">
        <v>1030459</v>
      </c>
      <c r="B572" s="20" t="s">
        <v>541</v>
      </c>
      <c r="C572" s="9">
        <f>SUM(C573:C574)</f>
        <v>0</v>
      </c>
    </row>
    <row r="573" s="1" customFormat="1" customHeight="1" spans="1:3">
      <c r="A573" s="8">
        <v>103045901</v>
      </c>
      <c r="B573" s="8" t="s">
        <v>410</v>
      </c>
      <c r="C573" s="9">
        <v>0</v>
      </c>
    </row>
    <row r="574" s="1" customFormat="1" customHeight="1" spans="1:3">
      <c r="A574" s="8">
        <v>103045950</v>
      </c>
      <c r="B574" s="8" t="s">
        <v>542</v>
      </c>
      <c r="C574" s="9">
        <v>0</v>
      </c>
    </row>
    <row r="575" s="1" customFormat="1" customHeight="1" spans="1:3">
      <c r="A575" s="8">
        <v>1030461</v>
      </c>
      <c r="B575" s="20" t="s">
        <v>543</v>
      </c>
      <c r="C575" s="9">
        <f>SUM(C576:C577)</f>
        <v>0</v>
      </c>
    </row>
    <row r="576" s="1" customFormat="1" customHeight="1" spans="1:3">
      <c r="A576" s="8">
        <v>103046101</v>
      </c>
      <c r="B576" s="8" t="s">
        <v>398</v>
      </c>
      <c r="C576" s="9">
        <v>0</v>
      </c>
    </row>
    <row r="577" s="1" customFormat="1" customHeight="1" spans="1:3">
      <c r="A577" s="8">
        <v>103046150</v>
      </c>
      <c r="B577" s="8" t="s">
        <v>544</v>
      </c>
      <c r="C577" s="9">
        <v>0</v>
      </c>
    </row>
    <row r="578" s="1" customFormat="1" customHeight="1" spans="1:3">
      <c r="A578" s="8">
        <v>1030499</v>
      </c>
      <c r="B578" s="20" t="s">
        <v>545</v>
      </c>
      <c r="C578" s="9">
        <f>C579</f>
        <v>0</v>
      </c>
    </row>
    <row r="579" s="1" customFormat="1" customHeight="1" spans="1:3">
      <c r="A579" s="8">
        <v>103049950</v>
      </c>
      <c r="B579" s="8" t="s">
        <v>546</v>
      </c>
      <c r="C579" s="9">
        <v>0</v>
      </c>
    </row>
    <row r="580" s="1" customFormat="1" customHeight="1" spans="1:3">
      <c r="A580" s="8">
        <v>10305</v>
      </c>
      <c r="B580" s="20" t="s">
        <v>547</v>
      </c>
      <c r="C580" s="9">
        <f>SUM(C581,C603,C608:C609)</f>
        <v>900</v>
      </c>
    </row>
    <row r="581" s="1" customFormat="1" customHeight="1" spans="1:3">
      <c r="A581" s="8">
        <v>1030501</v>
      </c>
      <c r="B581" s="20" t="s">
        <v>548</v>
      </c>
      <c r="C581" s="9">
        <f>SUM(C582:C602)</f>
        <v>900</v>
      </c>
    </row>
    <row r="582" s="1" customFormat="1" customHeight="1" spans="1:3">
      <c r="A582" s="8">
        <v>103050101</v>
      </c>
      <c r="B582" s="8" t="s">
        <v>549</v>
      </c>
      <c r="C582" s="9">
        <v>130</v>
      </c>
    </row>
    <row r="583" s="1" customFormat="1" customHeight="1" spans="1:3">
      <c r="A583" s="8">
        <v>103050102</v>
      </c>
      <c r="B583" s="8" t="s">
        <v>550</v>
      </c>
      <c r="C583" s="9">
        <v>0</v>
      </c>
    </row>
    <row r="584" s="1" customFormat="1" customHeight="1" spans="1:3">
      <c r="A584" s="8">
        <v>103050103</v>
      </c>
      <c r="B584" s="8" t="s">
        <v>551</v>
      </c>
      <c r="C584" s="9">
        <v>50</v>
      </c>
    </row>
    <row r="585" s="1" customFormat="1" customHeight="1" spans="1:3">
      <c r="A585" s="8">
        <v>103050105</v>
      </c>
      <c r="B585" s="8" t="s">
        <v>552</v>
      </c>
      <c r="C585" s="9">
        <v>0</v>
      </c>
    </row>
    <row r="586" s="1" customFormat="1" customHeight="1" spans="1:3">
      <c r="A586" s="8">
        <v>103050107</v>
      </c>
      <c r="B586" s="8" t="s">
        <v>553</v>
      </c>
      <c r="C586" s="9">
        <v>0</v>
      </c>
    </row>
    <row r="587" s="1" customFormat="1" customHeight="1" spans="1:3">
      <c r="A587" s="8">
        <v>103050108</v>
      </c>
      <c r="B587" s="8" t="s">
        <v>554</v>
      </c>
      <c r="C587" s="9">
        <v>0</v>
      </c>
    </row>
    <row r="588" s="1" customFormat="1" customHeight="1" spans="1:3">
      <c r="A588" s="8">
        <v>103050109</v>
      </c>
      <c r="B588" s="8" t="s">
        <v>555</v>
      </c>
      <c r="C588" s="9">
        <v>0</v>
      </c>
    </row>
    <row r="589" s="1" customFormat="1" customHeight="1" spans="1:3">
      <c r="A589" s="8">
        <v>103050110</v>
      </c>
      <c r="B589" s="8" t="s">
        <v>556</v>
      </c>
      <c r="C589" s="9">
        <v>0</v>
      </c>
    </row>
    <row r="590" s="1" customFormat="1" customHeight="1" spans="1:3">
      <c r="A590" s="8">
        <v>103050111</v>
      </c>
      <c r="B590" s="8" t="s">
        <v>557</v>
      </c>
      <c r="C590" s="9">
        <v>0</v>
      </c>
    </row>
    <row r="591" s="1" customFormat="1" customHeight="1" spans="1:3">
      <c r="A591" s="8">
        <v>103050112</v>
      </c>
      <c r="B591" s="8" t="s">
        <v>558</v>
      </c>
      <c r="C591" s="9">
        <v>0</v>
      </c>
    </row>
    <row r="592" s="1" customFormat="1" customHeight="1" spans="1:3">
      <c r="A592" s="8">
        <v>103050113</v>
      </c>
      <c r="B592" s="8" t="s">
        <v>559</v>
      </c>
      <c r="C592" s="9">
        <v>0</v>
      </c>
    </row>
    <row r="593" s="1" customFormat="1" customHeight="1" spans="1:3">
      <c r="A593" s="8">
        <v>103050114</v>
      </c>
      <c r="B593" s="8" t="s">
        <v>560</v>
      </c>
      <c r="C593" s="9">
        <v>0</v>
      </c>
    </row>
    <row r="594" s="1" customFormat="1" customHeight="1" spans="1:3">
      <c r="A594" s="8">
        <v>103050115</v>
      </c>
      <c r="B594" s="8" t="s">
        <v>561</v>
      </c>
      <c r="C594" s="9">
        <v>0</v>
      </c>
    </row>
    <row r="595" s="1" customFormat="1" customHeight="1" spans="1:3">
      <c r="A595" s="8">
        <v>103050116</v>
      </c>
      <c r="B595" s="8" t="s">
        <v>562</v>
      </c>
      <c r="C595" s="9">
        <v>0</v>
      </c>
    </row>
    <row r="596" s="1" customFormat="1" customHeight="1" spans="1:3">
      <c r="A596" s="8">
        <v>103050117</v>
      </c>
      <c r="B596" s="8" t="s">
        <v>563</v>
      </c>
      <c r="C596" s="9">
        <v>0</v>
      </c>
    </row>
    <row r="597" s="1" customFormat="1" customHeight="1" spans="1:3">
      <c r="A597" s="8">
        <v>103050119</v>
      </c>
      <c r="B597" s="8" t="s">
        <v>564</v>
      </c>
      <c r="C597" s="9">
        <v>0</v>
      </c>
    </row>
    <row r="598" s="1" customFormat="1" customHeight="1" spans="1:3">
      <c r="A598" s="8">
        <v>103050120</v>
      </c>
      <c r="B598" s="8" t="s">
        <v>565</v>
      </c>
      <c r="C598" s="9">
        <v>0</v>
      </c>
    </row>
    <row r="599" s="1" customFormat="1" customHeight="1" spans="1:3">
      <c r="A599" s="8">
        <v>103050121</v>
      </c>
      <c r="B599" s="8" t="s">
        <v>566</v>
      </c>
      <c r="C599" s="9">
        <v>0</v>
      </c>
    </row>
    <row r="600" s="1" customFormat="1" customHeight="1" spans="1:3">
      <c r="A600" s="8">
        <v>103050122</v>
      </c>
      <c r="B600" s="8" t="s">
        <v>567</v>
      </c>
      <c r="C600" s="9">
        <v>0</v>
      </c>
    </row>
    <row r="601" s="1" customFormat="1" customHeight="1" spans="1:3">
      <c r="A601" s="8">
        <v>103050123</v>
      </c>
      <c r="B601" s="8" t="s">
        <v>568</v>
      </c>
      <c r="C601" s="9">
        <v>16</v>
      </c>
    </row>
    <row r="602" s="1" customFormat="1" customHeight="1" spans="1:3">
      <c r="A602" s="8">
        <v>103050199</v>
      </c>
      <c r="B602" s="8" t="s">
        <v>569</v>
      </c>
      <c r="C602" s="9">
        <v>704</v>
      </c>
    </row>
    <row r="603" s="1" customFormat="1" customHeight="1" spans="1:3">
      <c r="A603" s="8">
        <v>1030502</v>
      </c>
      <c r="B603" s="20" t="s">
        <v>570</v>
      </c>
      <c r="C603" s="9">
        <f>SUM(C604:C607)</f>
        <v>0</v>
      </c>
    </row>
    <row r="604" s="1" customFormat="1" customHeight="1" spans="1:3">
      <c r="A604" s="8">
        <v>103050201</v>
      </c>
      <c r="B604" s="8" t="s">
        <v>571</v>
      </c>
      <c r="C604" s="9">
        <v>0</v>
      </c>
    </row>
    <row r="605" s="1" customFormat="1" customHeight="1" spans="1:3">
      <c r="A605" s="8">
        <v>103050202</v>
      </c>
      <c r="B605" s="8" t="s">
        <v>572</v>
      </c>
      <c r="C605" s="9">
        <v>0</v>
      </c>
    </row>
    <row r="606" s="1" customFormat="1" customHeight="1" spans="1:3">
      <c r="A606" s="8">
        <v>103050203</v>
      </c>
      <c r="B606" s="8" t="s">
        <v>573</v>
      </c>
      <c r="C606" s="9">
        <v>0</v>
      </c>
    </row>
    <row r="607" s="1" customFormat="1" customHeight="1" spans="1:3">
      <c r="A607" s="8">
        <v>103050299</v>
      </c>
      <c r="B607" s="8" t="s">
        <v>574</v>
      </c>
      <c r="C607" s="9">
        <v>0</v>
      </c>
    </row>
    <row r="608" s="1" customFormat="1" customHeight="1" spans="1:3">
      <c r="A608" s="8">
        <v>1030503</v>
      </c>
      <c r="B608" s="20" t="s">
        <v>575</v>
      </c>
      <c r="C608" s="9">
        <v>0</v>
      </c>
    </row>
    <row r="609" s="1" customFormat="1" customHeight="1" spans="1:3">
      <c r="A609" s="8">
        <v>1030509</v>
      </c>
      <c r="B609" s="20" t="s">
        <v>576</v>
      </c>
      <c r="C609" s="9">
        <v>0</v>
      </c>
    </row>
    <row r="610" s="1" customFormat="1" customHeight="1" spans="1:3">
      <c r="A610" s="8">
        <v>10306</v>
      </c>
      <c r="B610" s="20" t="s">
        <v>577</v>
      </c>
      <c r="C610" s="9">
        <f>SUM(C611,C615,C618,C620,C622,C623,C627,C628)</f>
        <v>3063</v>
      </c>
    </row>
    <row r="611" s="1" customFormat="1" customHeight="1" spans="1:3">
      <c r="A611" s="8">
        <v>1030601</v>
      </c>
      <c r="B611" s="20" t="s">
        <v>578</v>
      </c>
      <c r="C611" s="9">
        <f>SUM(C612:C614)</f>
        <v>0</v>
      </c>
    </row>
    <row r="612" s="1" customFormat="1" customHeight="1" spans="1:3">
      <c r="A612" s="8">
        <v>103060101</v>
      </c>
      <c r="B612" s="8" t="s">
        <v>579</v>
      </c>
      <c r="C612" s="9">
        <v>0</v>
      </c>
    </row>
    <row r="613" s="1" customFormat="1" customHeight="1" spans="1:3">
      <c r="A613" s="8">
        <v>103060102</v>
      </c>
      <c r="B613" s="8" t="s">
        <v>580</v>
      </c>
      <c r="C613" s="9">
        <v>0</v>
      </c>
    </row>
    <row r="614" s="1" customFormat="1" customHeight="1" spans="1:3">
      <c r="A614" s="8">
        <v>103060199</v>
      </c>
      <c r="B614" s="8" t="s">
        <v>581</v>
      </c>
      <c r="C614" s="9">
        <v>0</v>
      </c>
    </row>
    <row r="615" s="1" customFormat="1" customHeight="1" spans="1:3">
      <c r="A615" s="8">
        <v>1030602</v>
      </c>
      <c r="B615" s="20" t="s">
        <v>582</v>
      </c>
      <c r="C615" s="9">
        <f>SUM(C616:C617)</f>
        <v>0</v>
      </c>
    </row>
    <row r="616" s="1" customFormat="1" customHeight="1" spans="1:3">
      <c r="A616" s="8">
        <v>103060201</v>
      </c>
      <c r="B616" s="8" t="s">
        <v>583</v>
      </c>
      <c r="C616" s="9">
        <v>0</v>
      </c>
    </row>
    <row r="617" s="1" customFormat="1" customHeight="1" spans="1:3">
      <c r="A617" s="8">
        <v>103060299</v>
      </c>
      <c r="B617" s="8" t="s">
        <v>584</v>
      </c>
      <c r="C617" s="9">
        <v>0</v>
      </c>
    </row>
    <row r="618" s="1" customFormat="1" customHeight="1" spans="1:3">
      <c r="A618" s="8">
        <v>1030603</v>
      </c>
      <c r="B618" s="20" t="s">
        <v>585</v>
      </c>
      <c r="C618" s="9">
        <f>C619</f>
        <v>0</v>
      </c>
    </row>
    <row r="619" s="1" customFormat="1" customHeight="1" spans="1:3">
      <c r="A619" s="8">
        <v>103060399</v>
      </c>
      <c r="B619" s="8" t="s">
        <v>586</v>
      </c>
      <c r="C619" s="9">
        <v>0</v>
      </c>
    </row>
    <row r="620" s="1" customFormat="1" customHeight="1" spans="1:3">
      <c r="A620" s="8">
        <v>1030604</v>
      </c>
      <c r="B620" s="20" t="s">
        <v>587</v>
      </c>
      <c r="C620" s="9">
        <f>C621</f>
        <v>0</v>
      </c>
    </row>
    <row r="621" s="1" customFormat="1" customHeight="1" spans="1:3">
      <c r="A621" s="8">
        <v>103060499</v>
      </c>
      <c r="B621" s="8" t="s">
        <v>588</v>
      </c>
      <c r="C621" s="9">
        <v>0</v>
      </c>
    </row>
    <row r="622" s="1" customFormat="1" customHeight="1" spans="1:3">
      <c r="A622" s="8">
        <v>1030605</v>
      </c>
      <c r="B622" s="20" t="s">
        <v>589</v>
      </c>
      <c r="C622" s="9">
        <v>0</v>
      </c>
    </row>
    <row r="623" s="1" customFormat="1" customHeight="1" spans="1:3">
      <c r="A623" s="8">
        <v>1030606</v>
      </c>
      <c r="B623" s="20" t="s">
        <v>590</v>
      </c>
      <c r="C623" s="9">
        <f>SUM(C624:C626)</f>
        <v>0</v>
      </c>
    </row>
    <row r="624" s="1" customFormat="1" customHeight="1" spans="1:3">
      <c r="A624" s="8">
        <v>103060601</v>
      </c>
      <c r="B624" s="8" t="s">
        <v>591</v>
      </c>
      <c r="C624" s="9">
        <v>0</v>
      </c>
    </row>
    <row r="625" s="1" customFormat="1" customHeight="1" spans="1:3">
      <c r="A625" s="8">
        <v>103060602</v>
      </c>
      <c r="B625" s="8" t="s">
        <v>592</v>
      </c>
      <c r="C625" s="9">
        <v>0</v>
      </c>
    </row>
    <row r="626" s="1" customFormat="1" customHeight="1" spans="1:3">
      <c r="A626" s="8">
        <v>103060699</v>
      </c>
      <c r="B626" s="8" t="s">
        <v>593</v>
      </c>
      <c r="C626" s="9">
        <v>0</v>
      </c>
    </row>
    <row r="627" s="1" customFormat="1" customHeight="1" spans="1:3">
      <c r="A627" s="8">
        <v>1030607</v>
      </c>
      <c r="B627" s="20" t="s">
        <v>594</v>
      </c>
      <c r="C627" s="9">
        <v>0</v>
      </c>
    </row>
    <row r="628" s="1" customFormat="1" customHeight="1" spans="1:3">
      <c r="A628" s="8">
        <v>1030699</v>
      </c>
      <c r="B628" s="20" t="s">
        <v>595</v>
      </c>
      <c r="C628" s="9">
        <v>3063</v>
      </c>
    </row>
    <row r="629" s="1" customFormat="1" customHeight="1" spans="1:3">
      <c r="A629" s="8">
        <v>10307</v>
      </c>
      <c r="B629" s="20" t="s">
        <v>596</v>
      </c>
      <c r="C629" s="9">
        <f>SUM(C630,C633,C640:C642,C647,C653:C654,C657,C658,C661:C664,C669:C673,C676:C677)</f>
        <v>8294</v>
      </c>
    </row>
    <row r="630" s="1" customFormat="1" customHeight="1" spans="1:3">
      <c r="A630" s="8">
        <v>1030701</v>
      </c>
      <c r="B630" s="20" t="s">
        <v>597</v>
      </c>
      <c r="C630" s="9">
        <f>SUM(C631:C632)</f>
        <v>0</v>
      </c>
    </row>
    <row r="631" s="1" customFormat="1" customHeight="1" spans="1:3">
      <c r="A631" s="8">
        <v>103070101</v>
      </c>
      <c r="B631" s="8" t="s">
        <v>598</v>
      </c>
      <c r="C631" s="9">
        <v>0</v>
      </c>
    </row>
    <row r="632" s="1" customFormat="1" customHeight="1" spans="1:3">
      <c r="A632" s="8">
        <v>103070102</v>
      </c>
      <c r="B632" s="8" t="s">
        <v>599</v>
      </c>
      <c r="C632" s="9">
        <v>0</v>
      </c>
    </row>
    <row r="633" s="1" customFormat="1" customHeight="1" spans="1:3">
      <c r="A633" s="8">
        <v>1030702</v>
      </c>
      <c r="B633" s="20" t="s">
        <v>600</v>
      </c>
      <c r="C633" s="9">
        <f>SUM(C634:C639)</f>
        <v>0</v>
      </c>
    </row>
    <row r="634" s="1" customFormat="1" customHeight="1" spans="1:3">
      <c r="A634" s="8">
        <v>103070201</v>
      </c>
      <c r="B634" s="8" t="s">
        <v>601</v>
      </c>
      <c r="C634" s="9">
        <v>0</v>
      </c>
    </row>
    <row r="635" s="1" customFormat="1" customHeight="1" spans="1:3">
      <c r="A635" s="8">
        <v>103070202</v>
      </c>
      <c r="B635" s="8" t="s">
        <v>602</v>
      </c>
      <c r="C635" s="9">
        <v>0</v>
      </c>
    </row>
    <row r="636" s="1" customFormat="1" customHeight="1" spans="1:3">
      <c r="A636" s="8">
        <v>103070203</v>
      </c>
      <c r="B636" s="8" t="s">
        <v>603</v>
      </c>
      <c r="C636" s="9">
        <v>0</v>
      </c>
    </row>
    <row r="637" s="1" customFormat="1" customHeight="1" spans="1:3">
      <c r="A637" s="8">
        <v>103070204</v>
      </c>
      <c r="B637" s="8" t="s">
        <v>604</v>
      </c>
      <c r="C637" s="9">
        <v>0</v>
      </c>
    </row>
    <row r="638" s="1" customFormat="1" customHeight="1" spans="1:3">
      <c r="A638" s="8">
        <v>103070205</v>
      </c>
      <c r="B638" s="8" t="s">
        <v>605</v>
      </c>
      <c r="C638" s="9">
        <v>0</v>
      </c>
    </row>
    <row r="639" s="1" customFormat="1" customHeight="1" spans="1:3">
      <c r="A639" s="8">
        <v>103070206</v>
      </c>
      <c r="B639" s="8" t="s">
        <v>606</v>
      </c>
      <c r="C639" s="9">
        <v>0</v>
      </c>
    </row>
    <row r="640" s="1" customFormat="1" customHeight="1" spans="1:3">
      <c r="A640" s="8">
        <v>1030703</v>
      </c>
      <c r="B640" s="20" t="s">
        <v>607</v>
      </c>
      <c r="C640" s="9">
        <v>0</v>
      </c>
    </row>
    <row r="641" s="1" customFormat="1" customHeight="1" spans="1:3">
      <c r="A641" s="8">
        <v>1030704</v>
      </c>
      <c r="B641" s="20" t="s">
        <v>608</v>
      </c>
      <c r="C641" s="9">
        <v>0</v>
      </c>
    </row>
    <row r="642" s="1" customFormat="1" customHeight="1" spans="1:3">
      <c r="A642" s="8">
        <v>1030705</v>
      </c>
      <c r="B642" s="20" t="s">
        <v>609</v>
      </c>
      <c r="C642" s="9">
        <f>SUM(C643:C646)</f>
        <v>140</v>
      </c>
    </row>
    <row r="643" s="1" customFormat="1" customHeight="1" spans="1:3">
      <c r="A643" s="8">
        <v>103070501</v>
      </c>
      <c r="B643" s="8" t="s">
        <v>610</v>
      </c>
      <c r="C643" s="9">
        <v>58</v>
      </c>
    </row>
    <row r="644" s="1" customFormat="1" customHeight="1" spans="1:3">
      <c r="A644" s="8">
        <v>103070502</v>
      </c>
      <c r="B644" s="8" t="s">
        <v>611</v>
      </c>
      <c r="C644" s="9">
        <v>0</v>
      </c>
    </row>
    <row r="645" s="1" customFormat="1" customHeight="1" spans="1:3">
      <c r="A645" s="8">
        <v>103070503</v>
      </c>
      <c r="B645" s="8" t="s">
        <v>612</v>
      </c>
      <c r="C645" s="9">
        <v>0</v>
      </c>
    </row>
    <row r="646" s="1" customFormat="1" customHeight="1" spans="1:3">
      <c r="A646" s="8">
        <v>103070599</v>
      </c>
      <c r="B646" s="8" t="s">
        <v>613</v>
      </c>
      <c r="C646" s="9">
        <v>82</v>
      </c>
    </row>
    <row r="647" s="1" customFormat="1" customHeight="1" spans="1:3">
      <c r="A647" s="8">
        <v>1030706</v>
      </c>
      <c r="B647" s="20" t="s">
        <v>614</v>
      </c>
      <c r="C647" s="9">
        <f>SUM(C648:C652)</f>
        <v>5271</v>
      </c>
    </row>
    <row r="648" s="1" customFormat="1" customHeight="1" spans="1:3">
      <c r="A648" s="8">
        <v>103070601</v>
      </c>
      <c r="B648" s="8" t="s">
        <v>615</v>
      </c>
      <c r="C648" s="9">
        <v>0</v>
      </c>
    </row>
    <row r="649" s="1" customFormat="1" customHeight="1" spans="1:3">
      <c r="A649" s="8">
        <v>103070602</v>
      </c>
      <c r="B649" s="8" t="s">
        <v>616</v>
      </c>
      <c r="C649" s="9">
        <v>5000</v>
      </c>
    </row>
    <row r="650" s="1" customFormat="1" customHeight="1" spans="1:3">
      <c r="A650" s="8">
        <v>103070603</v>
      </c>
      <c r="B650" s="8" t="s">
        <v>617</v>
      </c>
      <c r="C650" s="9">
        <v>0</v>
      </c>
    </row>
    <row r="651" s="1" customFormat="1" customHeight="1" spans="1:3">
      <c r="A651" s="8">
        <v>103070604</v>
      </c>
      <c r="B651" s="8" t="s">
        <v>618</v>
      </c>
      <c r="C651" s="9">
        <v>0</v>
      </c>
    </row>
    <row r="652" s="1" customFormat="1" customHeight="1" spans="1:3">
      <c r="A652" s="8">
        <v>103070699</v>
      </c>
      <c r="B652" s="8" t="s">
        <v>619</v>
      </c>
      <c r="C652" s="9">
        <v>271</v>
      </c>
    </row>
    <row r="653" s="1" customFormat="1" customHeight="1" spans="1:3">
      <c r="A653" s="8">
        <v>1030707</v>
      </c>
      <c r="B653" s="20" t="s">
        <v>620</v>
      </c>
      <c r="C653" s="9">
        <v>0</v>
      </c>
    </row>
    <row r="654" s="1" customFormat="1" customHeight="1" spans="1:3">
      <c r="A654" s="8">
        <v>1030708</v>
      </c>
      <c r="B654" s="20" t="s">
        <v>621</v>
      </c>
      <c r="C654" s="9">
        <f>SUM(C655:C656)</f>
        <v>0</v>
      </c>
    </row>
    <row r="655" s="1" customFormat="1" customHeight="1" spans="1:3">
      <c r="A655" s="8">
        <v>103070801</v>
      </c>
      <c r="B655" s="8" t="s">
        <v>622</v>
      </c>
      <c r="C655" s="9">
        <v>0</v>
      </c>
    </row>
    <row r="656" s="1" customFormat="1" customHeight="1" spans="1:3">
      <c r="A656" s="8">
        <v>103070802</v>
      </c>
      <c r="B656" s="8" t="s">
        <v>623</v>
      </c>
      <c r="C656" s="9">
        <v>0</v>
      </c>
    </row>
    <row r="657" s="1" customFormat="1" customHeight="1" spans="1:3">
      <c r="A657" s="8">
        <v>1030709</v>
      </c>
      <c r="B657" s="20" t="s">
        <v>624</v>
      </c>
      <c r="C657" s="9">
        <v>0</v>
      </c>
    </row>
    <row r="658" s="1" customFormat="1" customHeight="1" spans="1:3">
      <c r="A658" s="8">
        <v>1030710</v>
      </c>
      <c r="B658" s="20" t="s">
        <v>625</v>
      </c>
      <c r="C658" s="9">
        <f>C659+C660</f>
        <v>0</v>
      </c>
    </row>
    <row r="659" s="1" customFormat="1" customHeight="1" spans="1:3">
      <c r="A659" s="8">
        <v>103071001</v>
      </c>
      <c r="B659" s="8" t="s">
        <v>626</v>
      </c>
      <c r="C659" s="9">
        <v>0</v>
      </c>
    </row>
    <row r="660" s="1" customFormat="1" customHeight="1" spans="1:3">
      <c r="A660" s="8">
        <v>103071002</v>
      </c>
      <c r="B660" s="8" t="s">
        <v>627</v>
      </c>
      <c r="C660" s="9">
        <v>0</v>
      </c>
    </row>
    <row r="661" s="1" customFormat="1" customHeight="1" spans="1:3">
      <c r="A661" s="8">
        <v>1030711</v>
      </c>
      <c r="B661" s="20" t="s">
        <v>628</v>
      </c>
      <c r="C661" s="9">
        <v>0</v>
      </c>
    </row>
    <row r="662" s="1" customFormat="1" customHeight="1" spans="1:3">
      <c r="A662" s="8">
        <v>1030712</v>
      </c>
      <c r="B662" s="20" t="s">
        <v>629</v>
      </c>
      <c r="C662" s="9">
        <v>0</v>
      </c>
    </row>
    <row r="663" s="1" customFormat="1" customHeight="1" spans="1:3">
      <c r="A663" s="8">
        <v>1030713</v>
      </c>
      <c r="B663" s="20" t="s">
        <v>630</v>
      </c>
      <c r="C663" s="9">
        <v>0</v>
      </c>
    </row>
    <row r="664" s="1" customFormat="1" customHeight="1" spans="1:3">
      <c r="A664" s="8">
        <v>1030714</v>
      </c>
      <c r="B664" s="20" t="s">
        <v>631</v>
      </c>
      <c r="C664" s="9">
        <f>SUM(C665:C668)</f>
        <v>0</v>
      </c>
    </row>
    <row r="665" s="1" customFormat="1" customHeight="1" spans="1:3">
      <c r="A665" s="8">
        <v>103071401</v>
      </c>
      <c r="B665" s="8" t="s">
        <v>632</v>
      </c>
      <c r="C665" s="9">
        <v>0</v>
      </c>
    </row>
    <row r="666" s="1" customFormat="1" customHeight="1" spans="1:3">
      <c r="A666" s="8">
        <v>103071402</v>
      </c>
      <c r="B666" s="8" t="s">
        <v>633</v>
      </c>
      <c r="C666" s="9">
        <v>0</v>
      </c>
    </row>
    <row r="667" s="1" customFormat="1" customHeight="1" spans="1:3">
      <c r="A667" s="8">
        <v>103071404</v>
      </c>
      <c r="B667" s="8" t="s">
        <v>634</v>
      </c>
      <c r="C667" s="9">
        <v>0</v>
      </c>
    </row>
    <row r="668" s="1" customFormat="1" customHeight="1" spans="1:3">
      <c r="A668" s="8">
        <v>103071405</v>
      </c>
      <c r="B668" s="8" t="s">
        <v>635</v>
      </c>
      <c r="C668" s="9">
        <v>0</v>
      </c>
    </row>
    <row r="669" s="1" customFormat="1" customHeight="1" spans="1:3">
      <c r="A669" s="8">
        <v>1030715</v>
      </c>
      <c r="B669" s="20" t="s">
        <v>636</v>
      </c>
      <c r="C669" s="9">
        <v>0</v>
      </c>
    </row>
    <row r="670" s="1" customFormat="1" customHeight="1" spans="1:3">
      <c r="A670" s="8">
        <v>1030716</v>
      </c>
      <c r="B670" s="20" t="s">
        <v>637</v>
      </c>
      <c r="C670" s="9">
        <v>0</v>
      </c>
    </row>
    <row r="671" s="1" customFormat="1" customHeight="1" spans="1:3">
      <c r="A671" s="8">
        <v>1030717</v>
      </c>
      <c r="B671" s="20" t="s">
        <v>638</v>
      </c>
      <c r="C671" s="9">
        <v>0</v>
      </c>
    </row>
    <row r="672" s="1" customFormat="1" customHeight="1" spans="1:3">
      <c r="A672" s="8">
        <v>1030718</v>
      </c>
      <c r="B672" s="20" t="s">
        <v>639</v>
      </c>
      <c r="C672" s="9">
        <v>0</v>
      </c>
    </row>
    <row r="673" s="1" customFormat="1" customHeight="1" spans="1:3">
      <c r="A673" s="8">
        <v>1030719</v>
      </c>
      <c r="B673" s="20" t="s">
        <v>640</v>
      </c>
      <c r="C673" s="9">
        <f>C674+C675</f>
        <v>363</v>
      </c>
    </row>
    <row r="674" s="1" customFormat="1" customHeight="1" spans="1:3">
      <c r="A674" s="8">
        <v>103071901</v>
      </c>
      <c r="B674" s="8" t="s">
        <v>641</v>
      </c>
      <c r="C674" s="9">
        <v>0</v>
      </c>
    </row>
    <row r="675" s="1" customFormat="1" customHeight="1" spans="1:3">
      <c r="A675" s="8">
        <v>103071999</v>
      </c>
      <c r="B675" s="8" t="s">
        <v>642</v>
      </c>
      <c r="C675" s="9">
        <v>363</v>
      </c>
    </row>
    <row r="676" s="1" customFormat="1" customHeight="1" spans="1:3">
      <c r="A676" s="8">
        <v>1030720</v>
      </c>
      <c r="B676" s="20" t="s">
        <v>643</v>
      </c>
      <c r="C676" s="9">
        <v>0</v>
      </c>
    </row>
    <row r="677" s="1" customFormat="1" customHeight="1" spans="1:3">
      <c r="A677" s="8">
        <v>1030799</v>
      </c>
      <c r="B677" s="20" t="s">
        <v>644</v>
      </c>
      <c r="C677" s="9">
        <v>2520</v>
      </c>
    </row>
    <row r="678" s="1" customFormat="1" customHeight="1" spans="1:3">
      <c r="A678" s="8">
        <v>10308</v>
      </c>
      <c r="B678" s="20" t="s">
        <v>645</v>
      </c>
      <c r="C678" s="9">
        <f>C679+C680</f>
        <v>0</v>
      </c>
    </row>
    <row r="679" s="1" customFormat="1" customHeight="1" spans="1:3">
      <c r="A679" s="8">
        <v>1030801</v>
      </c>
      <c r="B679" s="20" t="s">
        <v>646</v>
      </c>
      <c r="C679" s="9">
        <v>0</v>
      </c>
    </row>
    <row r="680" s="1" customFormat="1" customHeight="1" spans="1:3">
      <c r="A680" s="8">
        <v>1030802</v>
      </c>
      <c r="B680" s="20" t="s">
        <v>647</v>
      </c>
      <c r="C680" s="9">
        <v>0</v>
      </c>
    </row>
    <row r="681" s="1" customFormat="1" customHeight="1" spans="1:3">
      <c r="A681" s="8">
        <v>10309</v>
      </c>
      <c r="B681" s="20" t="s">
        <v>648</v>
      </c>
      <c r="C681" s="9">
        <f>SUM(C682:C686)</f>
        <v>177</v>
      </c>
    </row>
    <row r="682" s="1" customFormat="1" customHeight="1" spans="1:3">
      <c r="A682" s="8">
        <v>1030901</v>
      </c>
      <c r="B682" s="20" t="s">
        <v>649</v>
      </c>
      <c r="C682" s="9">
        <v>0</v>
      </c>
    </row>
    <row r="683" s="1" customFormat="1" customHeight="1" spans="1:3">
      <c r="A683" s="8">
        <v>1030902</v>
      </c>
      <c r="B683" s="20" t="s">
        <v>650</v>
      </c>
      <c r="C683" s="9">
        <v>0</v>
      </c>
    </row>
    <row r="684" s="1" customFormat="1" customHeight="1" spans="1:3">
      <c r="A684" s="8">
        <v>1030903</v>
      </c>
      <c r="B684" s="20" t="s">
        <v>651</v>
      </c>
      <c r="C684" s="9">
        <v>167</v>
      </c>
    </row>
    <row r="685" s="1" customFormat="1" customHeight="1" spans="1:3">
      <c r="A685" s="8">
        <v>1030904</v>
      </c>
      <c r="B685" s="20" t="s">
        <v>652</v>
      </c>
      <c r="C685" s="9">
        <v>0</v>
      </c>
    </row>
    <row r="686" s="1" customFormat="1" customHeight="1" spans="1:3">
      <c r="A686" s="8">
        <v>1030999</v>
      </c>
      <c r="B686" s="20" t="s">
        <v>653</v>
      </c>
      <c r="C686" s="9">
        <v>10</v>
      </c>
    </row>
    <row r="687" s="1" customFormat="1" customHeight="1" spans="1:3">
      <c r="A687" s="8">
        <v>10399</v>
      </c>
      <c r="B687" s="20" t="s">
        <v>654</v>
      </c>
      <c r="C687" s="9">
        <f>SUM(C688:C694)</f>
        <v>0</v>
      </c>
    </row>
    <row r="688" s="1" customFormat="1" customHeight="1" spans="1:3">
      <c r="A688" s="8">
        <v>1039904</v>
      </c>
      <c r="B688" s="20" t="s">
        <v>655</v>
      </c>
      <c r="C688" s="9">
        <v>0</v>
      </c>
    </row>
    <row r="689" s="1" customFormat="1" customHeight="1" spans="1:3">
      <c r="A689" s="8">
        <v>1039907</v>
      </c>
      <c r="B689" s="20" t="s">
        <v>656</v>
      </c>
      <c r="C689" s="9">
        <v>0</v>
      </c>
    </row>
    <row r="690" s="1" customFormat="1" customHeight="1" spans="1:3">
      <c r="A690" s="8">
        <v>1039908</v>
      </c>
      <c r="B690" s="20" t="s">
        <v>657</v>
      </c>
      <c r="C690" s="9">
        <v>0</v>
      </c>
    </row>
    <row r="691" s="1" customFormat="1" customHeight="1" spans="1:3">
      <c r="A691" s="8">
        <v>1039912</v>
      </c>
      <c r="B691" s="20" t="s">
        <v>658</v>
      </c>
      <c r="C691" s="9">
        <v>0</v>
      </c>
    </row>
    <row r="692" s="1" customFormat="1" customHeight="1" spans="1:3">
      <c r="A692" s="8">
        <v>1039913</v>
      </c>
      <c r="B692" s="20" t="s">
        <v>659</v>
      </c>
      <c r="C692" s="9">
        <v>0</v>
      </c>
    </row>
    <row r="693" s="1" customFormat="1" customHeight="1" spans="1:3">
      <c r="A693" s="8">
        <v>1039914</v>
      </c>
      <c r="B693" s="20" t="s">
        <v>660</v>
      </c>
      <c r="C693" s="9">
        <v>0</v>
      </c>
    </row>
    <row r="694" s="1" customFormat="1" customHeight="1" spans="1:3">
      <c r="A694" s="8">
        <v>1039999</v>
      </c>
      <c r="B694" s="20" t="s">
        <v>661</v>
      </c>
      <c r="C694" s="9">
        <v>0</v>
      </c>
    </row>
  </sheetData>
  <mergeCells count="2">
    <mergeCell ref="A1:C1"/>
    <mergeCell ref="A2:C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0"/>
  <sheetViews>
    <sheetView workbookViewId="0">
      <selection activeCell="F13" sqref="F13"/>
    </sheetView>
  </sheetViews>
  <sheetFormatPr defaultColWidth="12.1833333333333" defaultRowHeight="17" customHeight="1" outlineLevelCol="2"/>
  <cols>
    <col min="1" max="1" width="9.86666666666667" style="1" customWidth="1"/>
    <col min="2" max="2" width="54.2333333333333" style="1" customWidth="1"/>
    <col min="3" max="3" width="26" style="1" customWidth="1"/>
    <col min="4" max="256" width="12.1833333333333" style="1" customWidth="1"/>
    <col min="257" max="16384" width="12.1833333333333" style="1"/>
  </cols>
  <sheetData>
    <row r="1" s="1" customFormat="1" ht="34" customHeight="1" spans="1:3">
      <c r="A1" s="6" t="s">
        <v>662</v>
      </c>
      <c r="B1" s="6"/>
      <c r="C1" s="6"/>
    </row>
    <row r="2" s="1" customFormat="1" customHeight="1" spans="1:3">
      <c r="A2" s="4" t="s">
        <v>663</v>
      </c>
      <c r="B2" s="4"/>
      <c r="C2" s="4"/>
    </row>
    <row r="3" s="1" customFormat="1" ht="17.25" customHeight="1" spans="1:3">
      <c r="A3" s="19" t="s">
        <v>2</v>
      </c>
      <c r="B3" s="19" t="s">
        <v>3</v>
      </c>
      <c r="C3" s="19" t="s">
        <v>4</v>
      </c>
    </row>
    <row r="4" s="1" customFormat="1" customHeight="1" spans="1:3">
      <c r="A4" s="8"/>
      <c r="B4" s="19" t="s">
        <v>664</v>
      </c>
      <c r="C4" s="9">
        <f>SUM(C5,C249,C289,C308,C399,C453,C507,C564,C685,C757,C835,C858,C969,C1033,C1100,C1120,C1150,C1160,C1205,C1225,C1279,C1336,C1339,C1347)</f>
        <v>152167</v>
      </c>
    </row>
    <row r="5" s="1" customFormat="1" customHeight="1" spans="1:3">
      <c r="A5" s="8">
        <v>201</v>
      </c>
      <c r="B5" s="20" t="s">
        <v>665</v>
      </c>
      <c r="C5" s="9">
        <f>SUM(C6+C18+C27+C38+C49+C60+C71+C83+C92+C105+C115+C124+C135+C148+C155+C163+C169+C176+C183+C190+C197+C204+C212+C218+C224+C231+C246)</f>
        <v>27574</v>
      </c>
    </row>
    <row r="6" s="1" customFormat="1" customHeight="1" spans="1:3">
      <c r="A6" s="8">
        <v>20101</v>
      </c>
      <c r="B6" s="20" t="s">
        <v>666</v>
      </c>
      <c r="C6" s="9">
        <f>SUM(C7:C17)</f>
        <v>287</v>
      </c>
    </row>
    <row r="7" s="1" customFormat="1" customHeight="1" spans="1:3">
      <c r="A7" s="8">
        <v>2010101</v>
      </c>
      <c r="B7" s="8" t="s">
        <v>667</v>
      </c>
      <c r="C7" s="9">
        <v>218</v>
      </c>
    </row>
    <row r="8" s="1" customFormat="1" customHeight="1" spans="1:3">
      <c r="A8" s="8">
        <v>2010102</v>
      </c>
      <c r="B8" s="8" t="s">
        <v>668</v>
      </c>
      <c r="C8" s="9">
        <v>0</v>
      </c>
    </row>
    <row r="9" s="1" customFormat="1" customHeight="1" spans="1:3">
      <c r="A9" s="8">
        <v>2010103</v>
      </c>
      <c r="B9" s="8" t="s">
        <v>669</v>
      </c>
      <c r="C9" s="9">
        <v>0</v>
      </c>
    </row>
    <row r="10" s="1" customFormat="1" customHeight="1" spans="1:3">
      <c r="A10" s="8">
        <v>2010104</v>
      </c>
      <c r="B10" s="8" t="s">
        <v>670</v>
      </c>
      <c r="C10" s="9">
        <v>16</v>
      </c>
    </row>
    <row r="11" s="1" customFormat="1" customHeight="1" spans="1:3">
      <c r="A11" s="8">
        <v>2010105</v>
      </c>
      <c r="B11" s="8" t="s">
        <v>671</v>
      </c>
      <c r="C11" s="9">
        <v>0</v>
      </c>
    </row>
    <row r="12" s="1" customFormat="1" customHeight="1" spans="1:3">
      <c r="A12" s="8">
        <v>2010106</v>
      </c>
      <c r="B12" s="8" t="s">
        <v>672</v>
      </c>
      <c r="C12" s="9">
        <v>0</v>
      </c>
    </row>
    <row r="13" s="1" customFormat="1" customHeight="1" spans="1:3">
      <c r="A13" s="8">
        <v>2010107</v>
      </c>
      <c r="B13" s="8" t="s">
        <v>673</v>
      </c>
      <c r="C13" s="9">
        <v>0</v>
      </c>
    </row>
    <row r="14" s="1" customFormat="1" customHeight="1" spans="1:3">
      <c r="A14" s="8">
        <v>2010108</v>
      </c>
      <c r="B14" s="8" t="s">
        <v>674</v>
      </c>
      <c r="C14" s="9">
        <v>0</v>
      </c>
    </row>
    <row r="15" s="1" customFormat="1" customHeight="1" spans="1:3">
      <c r="A15" s="8">
        <v>2010109</v>
      </c>
      <c r="B15" s="8" t="s">
        <v>675</v>
      </c>
      <c r="C15" s="9">
        <v>0</v>
      </c>
    </row>
    <row r="16" s="1" customFormat="1" customHeight="1" spans="1:3">
      <c r="A16" s="8">
        <v>2010150</v>
      </c>
      <c r="B16" s="8" t="s">
        <v>676</v>
      </c>
      <c r="C16" s="9">
        <v>53</v>
      </c>
    </row>
    <row r="17" s="1" customFormat="1" customHeight="1" spans="1:3">
      <c r="A17" s="8">
        <v>2010199</v>
      </c>
      <c r="B17" s="8" t="s">
        <v>677</v>
      </c>
      <c r="C17" s="9">
        <v>0</v>
      </c>
    </row>
    <row r="18" s="1" customFormat="1" customHeight="1" spans="1:3">
      <c r="A18" s="8">
        <v>20102</v>
      </c>
      <c r="B18" s="20" t="s">
        <v>678</v>
      </c>
      <c r="C18" s="9">
        <f>SUM(C19:C26)</f>
        <v>199</v>
      </c>
    </row>
    <row r="19" s="1" customFormat="1" customHeight="1" spans="1:3">
      <c r="A19" s="8">
        <v>2010201</v>
      </c>
      <c r="B19" s="8" t="s">
        <v>667</v>
      </c>
      <c r="C19" s="9">
        <v>195</v>
      </c>
    </row>
    <row r="20" s="1" customFormat="1" customHeight="1" spans="1:3">
      <c r="A20" s="8">
        <v>2010202</v>
      </c>
      <c r="B20" s="8" t="s">
        <v>668</v>
      </c>
      <c r="C20" s="9">
        <v>0</v>
      </c>
    </row>
    <row r="21" s="1" customFormat="1" customHeight="1" spans="1:3">
      <c r="A21" s="8">
        <v>2010203</v>
      </c>
      <c r="B21" s="8" t="s">
        <v>669</v>
      </c>
      <c r="C21" s="9">
        <v>0</v>
      </c>
    </row>
    <row r="22" s="1" customFormat="1" customHeight="1" spans="1:3">
      <c r="A22" s="8">
        <v>2010204</v>
      </c>
      <c r="B22" s="8" t="s">
        <v>679</v>
      </c>
      <c r="C22" s="9">
        <v>4</v>
      </c>
    </row>
    <row r="23" s="1" customFormat="1" customHeight="1" spans="1:3">
      <c r="A23" s="8">
        <v>2010205</v>
      </c>
      <c r="B23" s="8" t="s">
        <v>680</v>
      </c>
      <c r="C23" s="9">
        <v>0</v>
      </c>
    </row>
    <row r="24" s="1" customFormat="1" customHeight="1" spans="1:3">
      <c r="A24" s="8">
        <v>2010206</v>
      </c>
      <c r="B24" s="8" t="s">
        <v>681</v>
      </c>
      <c r="C24" s="9">
        <v>0</v>
      </c>
    </row>
    <row r="25" s="1" customFormat="1" customHeight="1" spans="1:3">
      <c r="A25" s="8">
        <v>2010250</v>
      </c>
      <c r="B25" s="8" t="s">
        <v>676</v>
      </c>
      <c r="C25" s="9">
        <v>0</v>
      </c>
    </row>
    <row r="26" s="1" customFormat="1" customHeight="1" spans="1:3">
      <c r="A26" s="8">
        <v>2010299</v>
      </c>
      <c r="B26" s="8" t="s">
        <v>682</v>
      </c>
      <c r="C26" s="9">
        <v>0</v>
      </c>
    </row>
    <row r="27" s="1" customFormat="1" customHeight="1" spans="1:3">
      <c r="A27" s="8">
        <v>20103</v>
      </c>
      <c r="B27" s="20" t="s">
        <v>683</v>
      </c>
      <c r="C27" s="9">
        <f>SUM(C28:C37)</f>
        <v>6101</v>
      </c>
    </row>
    <row r="28" s="1" customFormat="1" customHeight="1" spans="1:3">
      <c r="A28" s="8">
        <v>2010301</v>
      </c>
      <c r="B28" s="8" t="s">
        <v>667</v>
      </c>
      <c r="C28" s="9">
        <v>4964</v>
      </c>
    </row>
    <row r="29" s="1" customFormat="1" customHeight="1" spans="1:3">
      <c r="A29" s="8">
        <v>2010302</v>
      </c>
      <c r="B29" s="8" t="s">
        <v>668</v>
      </c>
      <c r="C29" s="9">
        <v>10</v>
      </c>
    </row>
    <row r="30" s="1" customFormat="1" customHeight="1" spans="1:3">
      <c r="A30" s="8">
        <v>2010303</v>
      </c>
      <c r="B30" s="8" t="s">
        <v>669</v>
      </c>
      <c r="C30" s="9">
        <v>434</v>
      </c>
    </row>
    <row r="31" s="1" customFormat="1" customHeight="1" spans="1:3">
      <c r="A31" s="8">
        <v>2010304</v>
      </c>
      <c r="B31" s="8" t="s">
        <v>684</v>
      </c>
      <c r="C31" s="9">
        <v>0</v>
      </c>
    </row>
    <row r="32" s="1" customFormat="1" customHeight="1" spans="1:3">
      <c r="A32" s="8">
        <v>2010305</v>
      </c>
      <c r="B32" s="8" t="s">
        <v>685</v>
      </c>
      <c r="C32" s="9">
        <v>0</v>
      </c>
    </row>
    <row r="33" s="1" customFormat="1" customHeight="1" spans="1:3">
      <c r="A33" s="8">
        <v>2010306</v>
      </c>
      <c r="B33" s="8" t="s">
        <v>686</v>
      </c>
      <c r="C33" s="9">
        <v>35</v>
      </c>
    </row>
    <row r="34" s="1" customFormat="1" customHeight="1" spans="1:3">
      <c r="A34" s="8">
        <v>2010308</v>
      </c>
      <c r="B34" s="8" t="s">
        <v>687</v>
      </c>
      <c r="C34" s="9">
        <v>7</v>
      </c>
    </row>
    <row r="35" s="1" customFormat="1" customHeight="1" spans="1:3">
      <c r="A35" s="8">
        <v>2010309</v>
      </c>
      <c r="B35" s="8" t="s">
        <v>688</v>
      </c>
      <c r="C35" s="9">
        <v>0</v>
      </c>
    </row>
    <row r="36" s="1" customFormat="1" customHeight="1" spans="1:3">
      <c r="A36" s="8">
        <v>2010350</v>
      </c>
      <c r="B36" s="8" t="s">
        <v>676</v>
      </c>
      <c r="C36" s="9">
        <v>497</v>
      </c>
    </row>
    <row r="37" s="1" customFormat="1" customHeight="1" spans="1:3">
      <c r="A37" s="8">
        <v>2010399</v>
      </c>
      <c r="B37" s="8" t="s">
        <v>689</v>
      </c>
      <c r="C37" s="9">
        <v>154</v>
      </c>
    </row>
    <row r="38" s="1" customFormat="1" customHeight="1" spans="1:3">
      <c r="A38" s="8">
        <v>20104</v>
      </c>
      <c r="B38" s="20" t="s">
        <v>690</v>
      </c>
      <c r="C38" s="9">
        <f>SUM(C39:C48)</f>
        <v>572</v>
      </c>
    </row>
    <row r="39" s="1" customFormat="1" customHeight="1" spans="1:3">
      <c r="A39" s="8">
        <v>2010401</v>
      </c>
      <c r="B39" s="8" t="s">
        <v>667</v>
      </c>
      <c r="C39" s="9">
        <v>298</v>
      </c>
    </row>
    <row r="40" s="1" customFormat="1" customHeight="1" spans="1:3">
      <c r="A40" s="8">
        <v>2010402</v>
      </c>
      <c r="B40" s="8" t="s">
        <v>668</v>
      </c>
      <c r="C40" s="9">
        <v>1</v>
      </c>
    </row>
    <row r="41" s="1" customFormat="1" customHeight="1" spans="1:3">
      <c r="A41" s="8">
        <v>2010403</v>
      </c>
      <c r="B41" s="8" t="s">
        <v>669</v>
      </c>
      <c r="C41" s="9">
        <v>0</v>
      </c>
    </row>
    <row r="42" s="1" customFormat="1" customHeight="1" spans="1:3">
      <c r="A42" s="8">
        <v>2010404</v>
      </c>
      <c r="B42" s="8" t="s">
        <v>691</v>
      </c>
      <c r="C42" s="9">
        <v>0</v>
      </c>
    </row>
    <row r="43" s="1" customFormat="1" customHeight="1" spans="1:3">
      <c r="A43" s="8">
        <v>2010405</v>
      </c>
      <c r="B43" s="8" t="s">
        <v>692</v>
      </c>
      <c r="C43" s="9">
        <v>0</v>
      </c>
    </row>
    <row r="44" s="1" customFormat="1" customHeight="1" spans="1:3">
      <c r="A44" s="8">
        <v>2010406</v>
      </c>
      <c r="B44" s="8" t="s">
        <v>693</v>
      </c>
      <c r="C44" s="9">
        <v>0</v>
      </c>
    </row>
    <row r="45" s="1" customFormat="1" customHeight="1" spans="1:3">
      <c r="A45" s="8">
        <v>2010407</v>
      </c>
      <c r="B45" s="8" t="s">
        <v>694</v>
      </c>
      <c r="C45" s="9">
        <v>0</v>
      </c>
    </row>
    <row r="46" s="1" customFormat="1" customHeight="1" spans="1:3">
      <c r="A46" s="8">
        <v>2010408</v>
      </c>
      <c r="B46" s="8" t="s">
        <v>695</v>
      </c>
      <c r="C46" s="9">
        <v>0</v>
      </c>
    </row>
    <row r="47" s="1" customFormat="1" customHeight="1" spans="1:3">
      <c r="A47" s="8">
        <v>2010450</v>
      </c>
      <c r="B47" s="8" t="s">
        <v>676</v>
      </c>
      <c r="C47" s="9">
        <v>80</v>
      </c>
    </row>
    <row r="48" s="1" customFormat="1" customHeight="1" spans="1:3">
      <c r="A48" s="8">
        <v>2010499</v>
      </c>
      <c r="B48" s="8" t="s">
        <v>696</v>
      </c>
      <c r="C48" s="9">
        <v>193</v>
      </c>
    </row>
    <row r="49" s="1" customFormat="1" customHeight="1" spans="1:3">
      <c r="A49" s="8">
        <v>20105</v>
      </c>
      <c r="B49" s="20" t="s">
        <v>697</v>
      </c>
      <c r="C49" s="9">
        <f>SUM(C50:C59)</f>
        <v>68</v>
      </c>
    </row>
    <row r="50" s="1" customFormat="1" customHeight="1" spans="1:3">
      <c r="A50" s="8">
        <v>2010501</v>
      </c>
      <c r="B50" s="8" t="s">
        <v>667</v>
      </c>
      <c r="C50" s="9">
        <v>33</v>
      </c>
    </row>
    <row r="51" s="1" customFormat="1" customHeight="1" spans="1:3">
      <c r="A51" s="8">
        <v>2010502</v>
      </c>
      <c r="B51" s="8" t="s">
        <v>668</v>
      </c>
      <c r="C51" s="9">
        <v>0</v>
      </c>
    </row>
    <row r="52" s="1" customFormat="1" customHeight="1" spans="1:3">
      <c r="A52" s="8">
        <v>2010503</v>
      </c>
      <c r="B52" s="8" t="s">
        <v>669</v>
      </c>
      <c r="C52" s="9">
        <v>0</v>
      </c>
    </row>
    <row r="53" s="1" customFormat="1" customHeight="1" spans="1:3">
      <c r="A53" s="8">
        <v>2010504</v>
      </c>
      <c r="B53" s="8" t="s">
        <v>698</v>
      </c>
      <c r="C53" s="9">
        <v>0</v>
      </c>
    </row>
    <row r="54" s="1" customFormat="1" customHeight="1" spans="1:3">
      <c r="A54" s="8">
        <v>2010505</v>
      </c>
      <c r="B54" s="8" t="s">
        <v>699</v>
      </c>
      <c r="C54" s="9">
        <v>10</v>
      </c>
    </row>
    <row r="55" s="1" customFormat="1" customHeight="1" spans="1:3">
      <c r="A55" s="8">
        <v>2010506</v>
      </c>
      <c r="B55" s="8" t="s">
        <v>700</v>
      </c>
      <c r="C55" s="9">
        <v>0</v>
      </c>
    </row>
    <row r="56" s="1" customFormat="1" customHeight="1" spans="1:3">
      <c r="A56" s="8">
        <v>2010507</v>
      </c>
      <c r="B56" s="8" t="s">
        <v>701</v>
      </c>
      <c r="C56" s="9">
        <v>2</v>
      </c>
    </row>
    <row r="57" s="1" customFormat="1" customHeight="1" spans="1:3">
      <c r="A57" s="8">
        <v>2010508</v>
      </c>
      <c r="B57" s="8" t="s">
        <v>702</v>
      </c>
      <c r="C57" s="9">
        <v>0</v>
      </c>
    </row>
    <row r="58" s="1" customFormat="1" customHeight="1" spans="1:3">
      <c r="A58" s="8">
        <v>2010550</v>
      </c>
      <c r="B58" s="8" t="s">
        <v>676</v>
      </c>
      <c r="C58" s="9">
        <v>17</v>
      </c>
    </row>
    <row r="59" s="1" customFormat="1" customHeight="1" spans="1:3">
      <c r="A59" s="8">
        <v>2010599</v>
      </c>
      <c r="B59" s="8" t="s">
        <v>703</v>
      </c>
      <c r="C59" s="9">
        <v>6</v>
      </c>
    </row>
    <row r="60" s="1" customFormat="1" customHeight="1" spans="1:3">
      <c r="A60" s="8">
        <v>20106</v>
      </c>
      <c r="B60" s="20" t="s">
        <v>704</v>
      </c>
      <c r="C60" s="9">
        <f>SUM(C61:C70)</f>
        <v>1064</v>
      </c>
    </row>
    <row r="61" s="1" customFormat="1" customHeight="1" spans="1:3">
      <c r="A61" s="8">
        <v>2010601</v>
      </c>
      <c r="B61" s="8" t="s">
        <v>667</v>
      </c>
      <c r="C61" s="9">
        <v>370</v>
      </c>
    </row>
    <row r="62" s="1" customFormat="1" customHeight="1" spans="1:3">
      <c r="A62" s="8">
        <v>2010602</v>
      </c>
      <c r="B62" s="8" t="s">
        <v>668</v>
      </c>
      <c r="C62" s="9">
        <v>2</v>
      </c>
    </row>
    <row r="63" s="1" customFormat="1" customHeight="1" spans="1:3">
      <c r="A63" s="8">
        <v>2010603</v>
      </c>
      <c r="B63" s="8" t="s">
        <v>669</v>
      </c>
      <c r="C63" s="9">
        <v>0</v>
      </c>
    </row>
    <row r="64" s="1" customFormat="1" customHeight="1" spans="1:3">
      <c r="A64" s="8">
        <v>2010604</v>
      </c>
      <c r="B64" s="8" t="s">
        <v>705</v>
      </c>
      <c r="C64" s="9">
        <v>0</v>
      </c>
    </row>
    <row r="65" s="1" customFormat="1" customHeight="1" spans="1:3">
      <c r="A65" s="8">
        <v>2010605</v>
      </c>
      <c r="B65" s="8" t="s">
        <v>706</v>
      </c>
      <c r="C65" s="9">
        <v>0</v>
      </c>
    </row>
    <row r="66" s="1" customFormat="1" customHeight="1" spans="1:3">
      <c r="A66" s="8">
        <v>2010606</v>
      </c>
      <c r="B66" s="8" t="s">
        <v>707</v>
      </c>
      <c r="C66" s="9">
        <v>0</v>
      </c>
    </row>
    <row r="67" s="1" customFormat="1" customHeight="1" spans="1:3">
      <c r="A67" s="8">
        <v>2010607</v>
      </c>
      <c r="B67" s="8" t="s">
        <v>708</v>
      </c>
      <c r="C67" s="9">
        <v>0</v>
      </c>
    </row>
    <row r="68" s="1" customFormat="1" customHeight="1" spans="1:3">
      <c r="A68" s="8">
        <v>2010608</v>
      </c>
      <c r="B68" s="8" t="s">
        <v>709</v>
      </c>
      <c r="C68" s="9">
        <v>75</v>
      </c>
    </row>
    <row r="69" s="1" customFormat="1" customHeight="1" spans="1:3">
      <c r="A69" s="8">
        <v>2010650</v>
      </c>
      <c r="B69" s="8" t="s">
        <v>676</v>
      </c>
      <c r="C69" s="9">
        <v>616</v>
      </c>
    </row>
    <row r="70" s="1" customFormat="1" customHeight="1" spans="1:3">
      <c r="A70" s="8">
        <v>2010699</v>
      </c>
      <c r="B70" s="8" t="s">
        <v>710</v>
      </c>
      <c r="C70" s="9">
        <v>1</v>
      </c>
    </row>
    <row r="71" s="1" customFormat="1" customHeight="1" spans="1:3">
      <c r="A71" s="8">
        <v>20107</v>
      </c>
      <c r="B71" s="20" t="s">
        <v>711</v>
      </c>
      <c r="C71" s="9">
        <f>SUM(C72:C82)</f>
        <v>350</v>
      </c>
    </row>
    <row r="72" s="1" customFormat="1" customHeight="1" spans="1:3">
      <c r="A72" s="8">
        <v>2010701</v>
      </c>
      <c r="B72" s="8" t="s">
        <v>667</v>
      </c>
      <c r="C72" s="9">
        <v>0</v>
      </c>
    </row>
    <row r="73" s="1" customFormat="1" customHeight="1" spans="1:3">
      <c r="A73" s="8">
        <v>2010702</v>
      </c>
      <c r="B73" s="8" t="s">
        <v>668</v>
      </c>
      <c r="C73" s="9">
        <v>0</v>
      </c>
    </row>
    <row r="74" s="1" customFormat="1" customHeight="1" spans="1:3">
      <c r="A74" s="8">
        <v>2010703</v>
      </c>
      <c r="B74" s="8" t="s">
        <v>669</v>
      </c>
      <c r="C74" s="9">
        <v>0</v>
      </c>
    </row>
    <row r="75" s="1" customFormat="1" customHeight="1" spans="1:3">
      <c r="A75" s="8">
        <v>2010704</v>
      </c>
      <c r="B75" s="8" t="s">
        <v>712</v>
      </c>
      <c r="C75" s="9">
        <v>0</v>
      </c>
    </row>
    <row r="76" s="1" customFormat="1" customHeight="1" spans="1:3">
      <c r="A76" s="8">
        <v>2010705</v>
      </c>
      <c r="B76" s="8" t="s">
        <v>713</v>
      </c>
      <c r="C76" s="9">
        <v>0</v>
      </c>
    </row>
    <row r="77" s="1" customFormat="1" customHeight="1" spans="1:3">
      <c r="A77" s="8">
        <v>2010706</v>
      </c>
      <c r="B77" s="8" t="s">
        <v>714</v>
      </c>
      <c r="C77" s="9">
        <v>6</v>
      </c>
    </row>
    <row r="78" s="1" customFormat="1" customHeight="1" spans="1:3">
      <c r="A78" s="8">
        <v>2010707</v>
      </c>
      <c r="B78" s="8" t="s">
        <v>715</v>
      </c>
      <c r="C78" s="9">
        <v>0</v>
      </c>
    </row>
    <row r="79" s="1" customFormat="1" customHeight="1" spans="1:3">
      <c r="A79" s="8">
        <v>2010708</v>
      </c>
      <c r="B79" s="8" t="s">
        <v>716</v>
      </c>
      <c r="C79" s="9">
        <v>0</v>
      </c>
    </row>
    <row r="80" s="1" customFormat="1" customHeight="1" spans="1:3">
      <c r="A80" s="8">
        <v>2010709</v>
      </c>
      <c r="B80" s="8" t="s">
        <v>708</v>
      </c>
      <c r="C80" s="9">
        <v>0</v>
      </c>
    </row>
    <row r="81" s="1" customFormat="1" customHeight="1" spans="1:3">
      <c r="A81" s="8">
        <v>2010750</v>
      </c>
      <c r="B81" s="8" t="s">
        <v>676</v>
      </c>
      <c r="C81" s="9">
        <v>0</v>
      </c>
    </row>
    <row r="82" s="1" customFormat="1" customHeight="1" spans="1:3">
      <c r="A82" s="8">
        <v>2010799</v>
      </c>
      <c r="B82" s="8" t="s">
        <v>717</v>
      </c>
      <c r="C82" s="9">
        <v>344</v>
      </c>
    </row>
    <row r="83" s="1" customFormat="1" customHeight="1" spans="1:3">
      <c r="A83" s="8">
        <v>20108</v>
      </c>
      <c r="B83" s="20" t="s">
        <v>718</v>
      </c>
      <c r="C83" s="9">
        <f>SUM(C84:C91)</f>
        <v>227</v>
      </c>
    </row>
    <row r="84" s="1" customFormat="1" customHeight="1" spans="1:3">
      <c r="A84" s="8">
        <v>2010801</v>
      </c>
      <c r="B84" s="8" t="s">
        <v>667</v>
      </c>
      <c r="C84" s="9">
        <v>137</v>
      </c>
    </row>
    <row r="85" s="1" customFormat="1" customHeight="1" spans="1:3">
      <c r="A85" s="8">
        <v>2010802</v>
      </c>
      <c r="B85" s="8" t="s">
        <v>668</v>
      </c>
      <c r="C85" s="9">
        <v>0</v>
      </c>
    </row>
    <row r="86" s="1" customFormat="1" customHeight="1" spans="1:3">
      <c r="A86" s="8">
        <v>2010803</v>
      </c>
      <c r="B86" s="8" t="s">
        <v>669</v>
      </c>
      <c r="C86" s="9">
        <v>0</v>
      </c>
    </row>
    <row r="87" s="1" customFormat="1" customHeight="1" spans="1:3">
      <c r="A87" s="8">
        <v>2010804</v>
      </c>
      <c r="B87" s="8" t="s">
        <v>719</v>
      </c>
      <c r="C87" s="9">
        <v>18</v>
      </c>
    </row>
    <row r="88" s="1" customFormat="1" customHeight="1" spans="1:3">
      <c r="A88" s="8">
        <v>2010805</v>
      </c>
      <c r="B88" s="8" t="s">
        <v>720</v>
      </c>
      <c r="C88" s="9">
        <v>0</v>
      </c>
    </row>
    <row r="89" s="1" customFormat="1" customHeight="1" spans="1:3">
      <c r="A89" s="8">
        <v>2010806</v>
      </c>
      <c r="B89" s="8" t="s">
        <v>708</v>
      </c>
      <c r="C89" s="9">
        <v>0</v>
      </c>
    </row>
    <row r="90" s="1" customFormat="1" customHeight="1" spans="1:3">
      <c r="A90" s="8">
        <v>2010850</v>
      </c>
      <c r="B90" s="8" t="s">
        <v>676</v>
      </c>
      <c r="C90" s="9">
        <v>72</v>
      </c>
    </row>
    <row r="91" s="1" customFormat="1" customHeight="1" spans="1:3">
      <c r="A91" s="8">
        <v>2010899</v>
      </c>
      <c r="B91" s="8" t="s">
        <v>721</v>
      </c>
      <c r="C91" s="9">
        <v>0</v>
      </c>
    </row>
    <row r="92" s="1" customFormat="1" customHeight="1" spans="1:3">
      <c r="A92" s="8">
        <v>20109</v>
      </c>
      <c r="B92" s="20" t="s">
        <v>722</v>
      </c>
      <c r="C92" s="9">
        <f>SUM(C93:C104)</f>
        <v>0</v>
      </c>
    </row>
    <row r="93" s="1" customFormat="1" customHeight="1" spans="1:3">
      <c r="A93" s="8">
        <v>2010901</v>
      </c>
      <c r="B93" s="8" t="s">
        <v>667</v>
      </c>
      <c r="C93" s="9">
        <v>0</v>
      </c>
    </row>
    <row r="94" s="1" customFormat="1" customHeight="1" spans="1:3">
      <c r="A94" s="8">
        <v>2010902</v>
      </c>
      <c r="B94" s="8" t="s">
        <v>668</v>
      </c>
      <c r="C94" s="9">
        <v>0</v>
      </c>
    </row>
    <row r="95" s="1" customFormat="1" customHeight="1" spans="1:3">
      <c r="A95" s="8">
        <v>2010903</v>
      </c>
      <c r="B95" s="8" t="s">
        <v>669</v>
      </c>
      <c r="C95" s="9">
        <v>0</v>
      </c>
    </row>
    <row r="96" s="1" customFormat="1" customHeight="1" spans="1:3">
      <c r="A96" s="8">
        <v>2010905</v>
      </c>
      <c r="B96" s="8" t="s">
        <v>723</v>
      </c>
      <c r="C96" s="9">
        <v>0</v>
      </c>
    </row>
    <row r="97" s="1" customFormat="1" customHeight="1" spans="1:3">
      <c r="A97" s="8">
        <v>2010907</v>
      </c>
      <c r="B97" s="8" t="s">
        <v>724</v>
      </c>
      <c r="C97" s="9">
        <v>0</v>
      </c>
    </row>
    <row r="98" s="1" customFormat="1" customHeight="1" spans="1:3">
      <c r="A98" s="8">
        <v>2010908</v>
      </c>
      <c r="B98" s="8" t="s">
        <v>708</v>
      </c>
      <c r="C98" s="9">
        <v>0</v>
      </c>
    </row>
    <row r="99" s="1" customFormat="1" customHeight="1" spans="1:3">
      <c r="A99" s="8">
        <v>2010909</v>
      </c>
      <c r="B99" s="8" t="s">
        <v>725</v>
      </c>
      <c r="C99" s="9">
        <v>0</v>
      </c>
    </row>
    <row r="100" s="1" customFormat="1" customHeight="1" spans="1:3">
      <c r="A100" s="8">
        <v>2010910</v>
      </c>
      <c r="B100" s="8" t="s">
        <v>726</v>
      </c>
      <c r="C100" s="9">
        <v>0</v>
      </c>
    </row>
    <row r="101" s="1" customFormat="1" customHeight="1" spans="1:3">
      <c r="A101" s="8">
        <v>2010911</v>
      </c>
      <c r="B101" s="8" t="s">
        <v>727</v>
      </c>
      <c r="C101" s="9">
        <v>0</v>
      </c>
    </row>
    <row r="102" s="1" customFormat="1" customHeight="1" spans="1:3">
      <c r="A102" s="8">
        <v>2010912</v>
      </c>
      <c r="B102" s="8" t="s">
        <v>728</v>
      </c>
      <c r="C102" s="9">
        <v>0</v>
      </c>
    </row>
    <row r="103" s="1" customFormat="1" customHeight="1" spans="1:3">
      <c r="A103" s="8">
        <v>2010950</v>
      </c>
      <c r="B103" s="8" t="s">
        <v>676</v>
      </c>
      <c r="C103" s="9">
        <v>0</v>
      </c>
    </row>
    <row r="104" s="1" customFormat="1" customHeight="1" spans="1:3">
      <c r="A104" s="8">
        <v>2010999</v>
      </c>
      <c r="B104" s="8" t="s">
        <v>729</v>
      </c>
      <c r="C104" s="9">
        <v>0</v>
      </c>
    </row>
    <row r="105" s="1" customFormat="1" customHeight="1" spans="1:3">
      <c r="A105" s="8">
        <v>20110</v>
      </c>
      <c r="B105" s="20" t="s">
        <v>730</v>
      </c>
      <c r="C105" s="9">
        <f>SUM(C106:C114)</f>
        <v>832</v>
      </c>
    </row>
    <row r="106" s="1" customFormat="1" customHeight="1" spans="1:3">
      <c r="A106" s="8">
        <v>2011001</v>
      </c>
      <c r="B106" s="8" t="s">
        <v>667</v>
      </c>
      <c r="C106" s="9">
        <v>332</v>
      </c>
    </row>
    <row r="107" s="1" customFormat="1" customHeight="1" spans="1:3">
      <c r="A107" s="8">
        <v>2011002</v>
      </c>
      <c r="B107" s="8" t="s">
        <v>668</v>
      </c>
      <c r="C107" s="9">
        <v>0</v>
      </c>
    </row>
    <row r="108" s="1" customFormat="1" customHeight="1" spans="1:3">
      <c r="A108" s="8">
        <v>2011003</v>
      </c>
      <c r="B108" s="8" t="s">
        <v>669</v>
      </c>
      <c r="C108" s="9">
        <v>0</v>
      </c>
    </row>
    <row r="109" s="1" customFormat="1" customHeight="1" spans="1:3">
      <c r="A109" s="8">
        <v>2011004</v>
      </c>
      <c r="B109" s="8" t="s">
        <v>731</v>
      </c>
      <c r="C109" s="9">
        <v>0</v>
      </c>
    </row>
    <row r="110" s="1" customFormat="1" customHeight="1" spans="1:3">
      <c r="A110" s="8">
        <v>2011005</v>
      </c>
      <c r="B110" s="8" t="s">
        <v>732</v>
      </c>
      <c r="C110" s="9">
        <v>0</v>
      </c>
    </row>
    <row r="111" s="1" customFormat="1" customHeight="1" spans="1:3">
      <c r="A111" s="8">
        <v>2011007</v>
      </c>
      <c r="B111" s="8" t="s">
        <v>733</v>
      </c>
      <c r="C111" s="9">
        <v>0</v>
      </c>
    </row>
    <row r="112" s="1" customFormat="1" customHeight="1" spans="1:3">
      <c r="A112" s="8">
        <v>2011008</v>
      </c>
      <c r="B112" s="8" t="s">
        <v>734</v>
      </c>
      <c r="C112" s="9">
        <v>0</v>
      </c>
    </row>
    <row r="113" s="1" customFormat="1" customHeight="1" spans="1:3">
      <c r="A113" s="8">
        <v>2011050</v>
      </c>
      <c r="B113" s="8" t="s">
        <v>676</v>
      </c>
      <c r="C113" s="9">
        <v>118</v>
      </c>
    </row>
    <row r="114" s="1" customFormat="1" customHeight="1" spans="1:3">
      <c r="A114" s="8">
        <v>2011099</v>
      </c>
      <c r="B114" s="8" t="s">
        <v>735</v>
      </c>
      <c r="C114" s="9">
        <v>382</v>
      </c>
    </row>
    <row r="115" s="1" customFormat="1" customHeight="1" spans="1:3">
      <c r="A115" s="8">
        <v>20111</v>
      </c>
      <c r="B115" s="20" t="s">
        <v>736</v>
      </c>
      <c r="C115" s="9">
        <f>SUM(C116:C123)</f>
        <v>1012</v>
      </c>
    </row>
    <row r="116" s="1" customFormat="1" customHeight="1" spans="1:3">
      <c r="A116" s="8">
        <v>2011101</v>
      </c>
      <c r="B116" s="8" t="s">
        <v>667</v>
      </c>
      <c r="C116" s="9">
        <v>880</v>
      </c>
    </row>
    <row r="117" s="1" customFormat="1" customHeight="1" spans="1:3">
      <c r="A117" s="8">
        <v>2011102</v>
      </c>
      <c r="B117" s="8" t="s">
        <v>668</v>
      </c>
      <c r="C117" s="9">
        <v>0</v>
      </c>
    </row>
    <row r="118" s="1" customFormat="1" customHeight="1" spans="1:3">
      <c r="A118" s="8">
        <v>2011103</v>
      </c>
      <c r="B118" s="8" t="s">
        <v>669</v>
      </c>
      <c r="C118" s="9">
        <v>0</v>
      </c>
    </row>
    <row r="119" s="1" customFormat="1" customHeight="1" spans="1:3">
      <c r="A119" s="8">
        <v>2011104</v>
      </c>
      <c r="B119" s="8" t="s">
        <v>737</v>
      </c>
      <c r="C119" s="9">
        <v>0</v>
      </c>
    </row>
    <row r="120" s="1" customFormat="1" customHeight="1" spans="1:3">
      <c r="A120" s="8">
        <v>2011105</v>
      </c>
      <c r="B120" s="8" t="s">
        <v>738</v>
      </c>
      <c r="C120" s="9">
        <v>0</v>
      </c>
    </row>
    <row r="121" s="1" customFormat="1" customHeight="1" spans="1:3">
      <c r="A121" s="8">
        <v>2011106</v>
      </c>
      <c r="B121" s="8" t="s">
        <v>739</v>
      </c>
      <c r="C121" s="9">
        <v>0</v>
      </c>
    </row>
    <row r="122" s="1" customFormat="1" customHeight="1" spans="1:3">
      <c r="A122" s="8">
        <v>2011150</v>
      </c>
      <c r="B122" s="8" t="s">
        <v>676</v>
      </c>
      <c r="C122" s="9">
        <v>0</v>
      </c>
    </row>
    <row r="123" s="1" customFormat="1" customHeight="1" spans="1:3">
      <c r="A123" s="8">
        <v>2011199</v>
      </c>
      <c r="B123" s="8" t="s">
        <v>740</v>
      </c>
      <c r="C123" s="9">
        <v>132</v>
      </c>
    </row>
    <row r="124" s="1" customFormat="1" customHeight="1" spans="1:3">
      <c r="A124" s="8">
        <v>20113</v>
      </c>
      <c r="B124" s="20" t="s">
        <v>741</v>
      </c>
      <c r="C124" s="9">
        <f>SUM(C125:C134)</f>
        <v>10159</v>
      </c>
    </row>
    <row r="125" s="1" customFormat="1" customHeight="1" spans="1:3">
      <c r="A125" s="8">
        <v>2011301</v>
      </c>
      <c r="B125" s="8" t="s">
        <v>667</v>
      </c>
      <c r="C125" s="9">
        <v>197</v>
      </c>
    </row>
    <row r="126" s="1" customFormat="1" customHeight="1" spans="1:3">
      <c r="A126" s="8">
        <v>2011302</v>
      </c>
      <c r="B126" s="8" t="s">
        <v>668</v>
      </c>
      <c r="C126" s="9">
        <v>0</v>
      </c>
    </row>
    <row r="127" s="1" customFormat="1" customHeight="1" spans="1:3">
      <c r="A127" s="8">
        <v>2011303</v>
      </c>
      <c r="B127" s="8" t="s">
        <v>669</v>
      </c>
      <c r="C127" s="9">
        <v>0</v>
      </c>
    </row>
    <row r="128" s="1" customFormat="1" customHeight="1" spans="1:3">
      <c r="A128" s="8">
        <v>2011304</v>
      </c>
      <c r="B128" s="8" t="s">
        <v>742</v>
      </c>
      <c r="C128" s="9">
        <v>0</v>
      </c>
    </row>
    <row r="129" s="1" customFormat="1" customHeight="1" spans="1:3">
      <c r="A129" s="8">
        <v>2011305</v>
      </c>
      <c r="B129" s="8" t="s">
        <v>743</v>
      </c>
      <c r="C129" s="9">
        <v>0</v>
      </c>
    </row>
    <row r="130" s="1" customFormat="1" customHeight="1" spans="1:3">
      <c r="A130" s="8">
        <v>2011306</v>
      </c>
      <c r="B130" s="8" t="s">
        <v>744</v>
      </c>
      <c r="C130" s="9">
        <v>0</v>
      </c>
    </row>
    <row r="131" s="1" customFormat="1" customHeight="1" spans="1:3">
      <c r="A131" s="8">
        <v>2011307</v>
      </c>
      <c r="B131" s="8" t="s">
        <v>745</v>
      </c>
      <c r="C131" s="9">
        <v>0</v>
      </c>
    </row>
    <row r="132" s="1" customFormat="1" customHeight="1" spans="1:3">
      <c r="A132" s="8">
        <v>2011308</v>
      </c>
      <c r="B132" s="8" t="s">
        <v>746</v>
      </c>
      <c r="C132" s="9">
        <v>2</v>
      </c>
    </row>
    <row r="133" s="1" customFormat="1" customHeight="1" spans="1:3">
      <c r="A133" s="8">
        <v>2011350</v>
      </c>
      <c r="B133" s="8" t="s">
        <v>676</v>
      </c>
      <c r="C133" s="9">
        <v>203</v>
      </c>
    </row>
    <row r="134" s="1" customFormat="1" customHeight="1" spans="1:3">
      <c r="A134" s="8">
        <v>2011399</v>
      </c>
      <c r="B134" s="8" t="s">
        <v>747</v>
      </c>
      <c r="C134" s="9">
        <v>9757</v>
      </c>
    </row>
    <row r="135" s="1" customFormat="1" customHeight="1" spans="1:3">
      <c r="A135" s="8">
        <v>20114</v>
      </c>
      <c r="B135" s="20" t="s">
        <v>748</v>
      </c>
      <c r="C135" s="9">
        <f>SUM(C136:C147)</f>
        <v>0</v>
      </c>
    </row>
    <row r="136" s="1" customFormat="1" customHeight="1" spans="1:3">
      <c r="A136" s="8">
        <v>2011401</v>
      </c>
      <c r="B136" s="8" t="s">
        <v>667</v>
      </c>
      <c r="C136" s="9">
        <v>0</v>
      </c>
    </row>
    <row r="137" s="1" customFormat="1" customHeight="1" spans="1:3">
      <c r="A137" s="8">
        <v>2011402</v>
      </c>
      <c r="B137" s="8" t="s">
        <v>668</v>
      </c>
      <c r="C137" s="9">
        <v>0</v>
      </c>
    </row>
    <row r="138" s="1" customFormat="1" customHeight="1" spans="1:3">
      <c r="A138" s="8">
        <v>2011403</v>
      </c>
      <c r="B138" s="8" t="s">
        <v>669</v>
      </c>
      <c r="C138" s="9">
        <v>0</v>
      </c>
    </row>
    <row r="139" s="1" customFormat="1" customHeight="1" spans="1:3">
      <c r="A139" s="8">
        <v>2011404</v>
      </c>
      <c r="B139" s="8" t="s">
        <v>749</v>
      </c>
      <c r="C139" s="9">
        <v>0</v>
      </c>
    </row>
    <row r="140" s="1" customFormat="1" customHeight="1" spans="1:3">
      <c r="A140" s="8">
        <v>2011405</v>
      </c>
      <c r="B140" s="8" t="s">
        <v>750</v>
      </c>
      <c r="C140" s="9">
        <v>0</v>
      </c>
    </row>
    <row r="141" s="1" customFormat="1" customHeight="1" spans="1:3">
      <c r="A141" s="8">
        <v>2011406</v>
      </c>
      <c r="B141" s="8" t="s">
        <v>751</v>
      </c>
      <c r="C141" s="9">
        <v>0</v>
      </c>
    </row>
    <row r="142" s="1" customFormat="1" customHeight="1" spans="1:3">
      <c r="A142" s="8">
        <v>2011408</v>
      </c>
      <c r="B142" s="8" t="s">
        <v>752</v>
      </c>
      <c r="C142" s="9">
        <v>0</v>
      </c>
    </row>
    <row r="143" s="1" customFormat="1" customHeight="1" spans="1:3">
      <c r="A143" s="8">
        <v>2011409</v>
      </c>
      <c r="B143" s="8" t="s">
        <v>753</v>
      </c>
      <c r="C143" s="9">
        <v>0</v>
      </c>
    </row>
    <row r="144" s="1" customFormat="1" customHeight="1" spans="1:3">
      <c r="A144" s="8">
        <v>2011410</v>
      </c>
      <c r="B144" s="8" t="s">
        <v>754</v>
      </c>
      <c r="C144" s="9">
        <v>0</v>
      </c>
    </row>
    <row r="145" s="1" customFormat="1" customHeight="1" spans="1:3">
      <c r="A145" s="8">
        <v>2011411</v>
      </c>
      <c r="B145" s="8" t="s">
        <v>755</v>
      </c>
      <c r="C145" s="9">
        <v>0</v>
      </c>
    </row>
    <row r="146" s="1" customFormat="1" customHeight="1" spans="1:3">
      <c r="A146" s="8">
        <v>2011450</v>
      </c>
      <c r="B146" s="8" t="s">
        <v>676</v>
      </c>
      <c r="C146" s="9">
        <v>0</v>
      </c>
    </row>
    <row r="147" s="1" customFormat="1" customHeight="1" spans="1:3">
      <c r="A147" s="8">
        <v>2011499</v>
      </c>
      <c r="B147" s="8" t="s">
        <v>756</v>
      </c>
      <c r="C147" s="9">
        <v>0</v>
      </c>
    </row>
    <row r="148" s="1" customFormat="1" customHeight="1" spans="1:3">
      <c r="A148" s="8">
        <v>20123</v>
      </c>
      <c r="B148" s="20" t="s">
        <v>757</v>
      </c>
      <c r="C148" s="9">
        <f>SUM(C149:C154)</f>
        <v>0</v>
      </c>
    </row>
    <row r="149" s="1" customFormat="1" customHeight="1" spans="1:3">
      <c r="A149" s="8">
        <v>2012301</v>
      </c>
      <c r="B149" s="8" t="s">
        <v>667</v>
      </c>
      <c r="C149" s="9">
        <v>0</v>
      </c>
    </row>
    <row r="150" s="1" customFormat="1" customHeight="1" spans="1:3">
      <c r="A150" s="8">
        <v>2012302</v>
      </c>
      <c r="B150" s="8" t="s">
        <v>668</v>
      </c>
      <c r="C150" s="9">
        <v>0</v>
      </c>
    </row>
    <row r="151" s="1" customFormat="1" customHeight="1" spans="1:3">
      <c r="A151" s="8">
        <v>2012303</v>
      </c>
      <c r="B151" s="8" t="s">
        <v>669</v>
      </c>
      <c r="C151" s="9">
        <v>0</v>
      </c>
    </row>
    <row r="152" s="1" customFormat="1" customHeight="1" spans="1:3">
      <c r="A152" s="8">
        <v>2012304</v>
      </c>
      <c r="B152" s="8" t="s">
        <v>758</v>
      </c>
      <c r="C152" s="9">
        <v>0</v>
      </c>
    </row>
    <row r="153" s="1" customFormat="1" customHeight="1" spans="1:3">
      <c r="A153" s="8">
        <v>2012350</v>
      </c>
      <c r="B153" s="8" t="s">
        <v>676</v>
      </c>
      <c r="C153" s="9">
        <v>0</v>
      </c>
    </row>
    <row r="154" s="1" customFormat="1" customHeight="1" spans="1:3">
      <c r="A154" s="8">
        <v>2012399</v>
      </c>
      <c r="B154" s="8" t="s">
        <v>759</v>
      </c>
      <c r="C154" s="9">
        <v>0</v>
      </c>
    </row>
    <row r="155" s="1" customFormat="1" customHeight="1" spans="1:3">
      <c r="A155" s="8">
        <v>20125</v>
      </c>
      <c r="B155" s="20" t="s">
        <v>760</v>
      </c>
      <c r="C155" s="9">
        <f>SUM(C156:C162)</f>
        <v>0</v>
      </c>
    </row>
    <row r="156" s="1" customFormat="1" customHeight="1" spans="1:3">
      <c r="A156" s="8">
        <v>2012501</v>
      </c>
      <c r="B156" s="8" t="s">
        <v>667</v>
      </c>
      <c r="C156" s="9">
        <v>0</v>
      </c>
    </row>
    <row r="157" s="1" customFormat="1" customHeight="1" spans="1:3">
      <c r="A157" s="8">
        <v>2012502</v>
      </c>
      <c r="B157" s="8" t="s">
        <v>668</v>
      </c>
      <c r="C157" s="9">
        <v>0</v>
      </c>
    </row>
    <row r="158" s="1" customFormat="1" customHeight="1" spans="1:3">
      <c r="A158" s="8">
        <v>2012503</v>
      </c>
      <c r="B158" s="8" t="s">
        <v>669</v>
      </c>
      <c r="C158" s="9">
        <v>0</v>
      </c>
    </row>
    <row r="159" s="1" customFormat="1" customHeight="1" spans="1:3">
      <c r="A159" s="8">
        <v>2012504</v>
      </c>
      <c r="B159" s="8" t="s">
        <v>761</v>
      </c>
      <c r="C159" s="9">
        <v>0</v>
      </c>
    </row>
    <row r="160" s="1" customFormat="1" customHeight="1" spans="1:3">
      <c r="A160" s="8">
        <v>2012505</v>
      </c>
      <c r="B160" s="8" t="s">
        <v>762</v>
      </c>
      <c r="C160" s="9">
        <v>0</v>
      </c>
    </row>
    <row r="161" s="1" customFormat="1" customHeight="1" spans="1:3">
      <c r="A161" s="8">
        <v>2012550</v>
      </c>
      <c r="B161" s="8" t="s">
        <v>676</v>
      </c>
      <c r="C161" s="9">
        <v>0</v>
      </c>
    </row>
    <row r="162" s="1" customFormat="1" customHeight="1" spans="1:3">
      <c r="A162" s="8">
        <v>2012599</v>
      </c>
      <c r="B162" s="8" t="s">
        <v>763</v>
      </c>
      <c r="C162" s="9">
        <v>0</v>
      </c>
    </row>
    <row r="163" s="1" customFormat="1" customHeight="1" spans="1:3">
      <c r="A163" s="8">
        <v>20126</v>
      </c>
      <c r="B163" s="20" t="s">
        <v>764</v>
      </c>
      <c r="C163" s="9">
        <f>SUM(C164:C168)</f>
        <v>116</v>
      </c>
    </row>
    <row r="164" s="1" customFormat="1" customHeight="1" spans="1:3">
      <c r="A164" s="8">
        <v>2012601</v>
      </c>
      <c r="B164" s="8" t="s">
        <v>667</v>
      </c>
      <c r="C164" s="9">
        <v>48</v>
      </c>
    </row>
    <row r="165" s="1" customFormat="1" customHeight="1" spans="1:3">
      <c r="A165" s="8">
        <v>2012602</v>
      </c>
      <c r="B165" s="8" t="s">
        <v>668</v>
      </c>
      <c r="C165" s="9">
        <v>0</v>
      </c>
    </row>
    <row r="166" s="1" customFormat="1" customHeight="1" spans="1:3">
      <c r="A166" s="8">
        <v>2012603</v>
      </c>
      <c r="B166" s="8" t="s">
        <v>669</v>
      </c>
      <c r="C166" s="9">
        <v>0</v>
      </c>
    </row>
    <row r="167" s="1" customFormat="1" customHeight="1" spans="1:3">
      <c r="A167" s="8">
        <v>2012604</v>
      </c>
      <c r="B167" s="8" t="s">
        <v>765</v>
      </c>
      <c r="C167" s="9">
        <v>0</v>
      </c>
    </row>
    <row r="168" s="1" customFormat="1" customHeight="1" spans="1:3">
      <c r="A168" s="8">
        <v>2012699</v>
      </c>
      <c r="B168" s="8" t="s">
        <v>766</v>
      </c>
      <c r="C168" s="9">
        <v>68</v>
      </c>
    </row>
    <row r="169" s="1" customFormat="1" customHeight="1" spans="1:3">
      <c r="A169" s="8">
        <v>20128</v>
      </c>
      <c r="B169" s="20" t="s">
        <v>767</v>
      </c>
      <c r="C169" s="9">
        <f>SUM(C170:C175)</f>
        <v>0</v>
      </c>
    </row>
    <row r="170" s="1" customFormat="1" customHeight="1" spans="1:3">
      <c r="A170" s="8">
        <v>2012801</v>
      </c>
      <c r="B170" s="8" t="s">
        <v>667</v>
      </c>
      <c r="C170" s="9">
        <v>0</v>
      </c>
    </row>
    <row r="171" s="1" customFormat="1" customHeight="1" spans="1:3">
      <c r="A171" s="8">
        <v>2012802</v>
      </c>
      <c r="B171" s="8" t="s">
        <v>668</v>
      </c>
      <c r="C171" s="9">
        <v>0</v>
      </c>
    </row>
    <row r="172" s="1" customFormat="1" customHeight="1" spans="1:3">
      <c r="A172" s="8">
        <v>2012803</v>
      </c>
      <c r="B172" s="8" t="s">
        <v>669</v>
      </c>
      <c r="C172" s="9">
        <v>0</v>
      </c>
    </row>
    <row r="173" s="1" customFormat="1" customHeight="1" spans="1:3">
      <c r="A173" s="8">
        <v>2012804</v>
      </c>
      <c r="B173" s="8" t="s">
        <v>681</v>
      </c>
      <c r="C173" s="9">
        <v>0</v>
      </c>
    </row>
    <row r="174" s="1" customFormat="1" customHeight="1" spans="1:3">
      <c r="A174" s="8">
        <v>2012850</v>
      </c>
      <c r="B174" s="8" t="s">
        <v>676</v>
      </c>
      <c r="C174" s="9">
        <v>0</v>
      </c>
    </row>
    <row r="175" s="1" customFormat="1" customHeight="1" spans="1:3">
      <c r="A175" s="8">
        <v>2012899</v>
      </c>
      <c r="B175" s="8" t="s">
        <v>768</v>
      </c>
      <c r="C175" s="9">
        <v>0</v>
      </c>
    </row>
    <row r="176" s="1" customFormat="1" customHeight="1" spans="1:3">
      <c r="A176" s="8">
        <v>20129</v>
      </c>
      <c r="B176" s="20" t="s">
        <v>769</v>
      </c>
      <c r="C176" s="9">
        <f>SUM(C177:C182)</f>
        <v>225</v>
      </c>
    </row>
    <row r="177" s="1" customFormat="1" customHeight="1" spans="1:3">
      <c r="A177" s="8">
        <v>2012901</v>
      </c>
      <c r="B177" s="8" t="s">
        <v>667</v>
      </c>
      <c r="C177" s="9">
        <v>191</v>
      </c>
    </row>
    <row r="178" s="1" customFormat="1" customHeight="1" spans="1:3">
      <c r="A178" s="8">
        <v>2012902</v>
      </c>
      <c r="B178" s="8" t="s">
        <v>668</v>
      </c>
      <c r="C178" s="9">
        <v>4</v>
      </c>
    </row>
    <row r="179" s="1" customFormat="1" customHeight="1" spans="1:3">
      <c r="A179" s="8">
        <v>2012903</v>
      </c>
      <c r="B179" s="8" t="s">
        <v>669</v>
      </c>
      <c r="C179" s="9">
        <v>0</v>
      </c>
    </row>
    <row r="180" s="1" customFormat="1" customHeight="1" spans="1:3">
      <c r="A180" s="8">
        <v>2012906</v>
      </c>
      <c r="B180" s="8" t="s">
        <v>770</v>
      </c>
      <c r="C180" s="9">
        <v>0</v>
      </c>
    </row>
    <row r="181" s="1" customFormat="1" customHeight="1" spans="1:3">
      <c r="A181" s="8">
        <v>2012950</v>
      </c>
      <c r="B181" s="8" t="s">
        <v>676</v>
      </c>
      <c r="C181" s="9">
        <v>26</v>
      </c>
    </row>
    <row r="182" s="1" customFormat="1" customHeight="1" spans="1:3">
      <c r="A182" s="8">
        <v>2012999</v>
      </c>
      <c r="B182" s="8" t="s">
        <v>771</v>
      </c>
      <c r="C182" s="9">
        <v>4</v>
      </c>
    </row>
    <row r="183" s="1" customFormat="1" customHeight="1" spans="1:3">
      <c r="A183" s="8">
        <v>20131</v>
      </c>
      <c r="B183" s="20" t="s">
        <v>772</v>
      </c>
      <c r="C183" s="9">
        <f>SUM(C184:C189)</f>
        <v>868</v>
      </c>
    </row>
    <row r="184" s="1" customFormat="1" customHeight="1" spans="1:3">
      <c r="A184" s="8">
        <v>2013101</v>
      </c>
      <c r="B184" s="8" t="s">
        <v>667</v>
      </c>
      <c r="C184" s="9">
        <v>507</v>
      </c>
    </row>
    <row r="185" s="1" customFormat="1" customHeight="1" spans="1:3">
      <c r="A185" s="8">
        <v>2013102</v>
      </c>
      <c r="B185" s="8" t="s">
        <v>668</v>
      </c>
      <c r="C185" s="9">
        <v>0</v>
      </c>
    </row>
    <row r="186" s="1" customFormat="1" customHeight="1" spans="1:3">
      <c r="A186" s="8">
        <v>2013103</v>
      </c>
      <c r="B186" s="8" t="s">
        <v>669</v>
      </c>
      <c r="C186" s="9">
        <v>0</v>
      </c>
    </row>
    <row r="187" s="1" customFormat="1" customHeight="1" spans="1:3">
      <c r="A187" s="8">
        <v>2013105</v>
      </c>
      <c r="B187" s="8" t="s">
        <v>773</v>
      </c>
      <c r="C187" s="9">
        <v>0</v>
      </c>
    </row>
    <row r="188" s="1" customFormat="1" customHeight="1" spans="1:3">
      <c r="A188" s="8">
        <v>2013150</v>
      </c>
      <c r="B188" s="8" t="s">
        <v>676</v>
      </c>
      <c r="C188" s="9">
        <v>62</v>
      </c>
    </row>
    <row r="189" s="1" customFormat="1" customHeight="1" spans="1:3">
      <c r="A189" s="8">
        <v>2013199</v>
      </c>
      <c r="B189" s="8" t="s">
        <v>774</v>
      </c>
      <c r="C189" s="9">
        <v>299</v>
      </c>
    </row>
    <row r="190" s="1" customFormat="1" customHeight="1" spans="1:3">
      <c r="A190" s="8">
        <v>20132</v>
      </c>
      <c r="B190" s="20" t="s">
        <v>775</v>
      </c>
      <c r="C190" s="9">
        <f>SUM(C191:C196)</f>
        <v>3149</v>
      </c>
    </row>
    <row r="191" s="1" customFormat="1" customHeight="1" spans="1:3">
      <c r="A191" s="8">
        <v>2013201</v>
      </c>
      <c r="B191" s="8" t="s">
        <v>667</v>
      </c>
      <c r="C191" s="9">
        <v>729</v>
      </c>
    </row>
    <row r="192" s="1" customFormat="1" customHeight="1" spans="1:3">
      <c r="A192" s="8">
        <v>2013202</v>
      </c>
      <c r="B192" s="8" t="s">
        <v>668</v>
      </c>
      <c r="C192" s="9">
        <v>24</v>
      </c>
    </row>
    <row r="193" s="1" customFormat="1" customHeight="1" spans="1:3">
      <c r="A193" s="8">
        <v>2013203</v>
      </c>
      <c r="B193" s="8" t="s">
        <v>669</v>
      </c>
      <c r="C193" s="9">
        <v>0</v>
      </c>
    </row>
    <row r="194" s="1" customFormat="1" customHeight="1" spans="1:3">
      <c r="A194" s="8">
        <v>2013204</v>
      </c>
      <c r="B194" s="8" t="s">
        <v>776</v>
      </c>
      <c r="C194" s="9">
        <v>0</v>
      </c>
    </row>
    <row r="195" s="1" customFormat="1" customHeight="1" spans="1:3">
      <c r="A195" s="8">
        <v>2013250</v>
      </c>
      <c r="B195" s="8" t="s">
        <v>676</v>
      </c>
      <c r="C195" s="9">
        <v>12</v>
      </c>
    </row>
    <row r="196" s="1" customFormat="1" customHeight="1" spans="1:3">
      <c r="A196" s="8">
        <v>2013299</v>
      </c>
      <c r="B196" s="8" t="s">
        <v>777</v>
      </c>
      <c r="C196" s="9">
        <v>2384</v>
      </c>
    </row>
    <row r="197" s="1" customFormat="1" customHeight="1" spans="1:3">
      <c r="A197" s="8">
        <v>20133</v>
      </c>
      <c r="B197" s="20" t="s">
        <v>778</v>
      </c>
      <c r="C197" s="9">
        <f>SUM(C198:C203)</f>
        <v>423</v>
      </c>
    </row>
    <row r="198" s="1" customFormat="1" customHeight="1" spans="1:3">
      <c r="A198" s="8">
        <v>2013301</v>
      </c>
      <c r="B198" s="8" t="s">
        <v>667</v>
      </c>
      <c r="C198" s="9">
        <v>219</v>
      </c>
    </row>
    <row r="199" s="1" customFormat="1" customHeight="1" spans="1:3">
      <c r="A199" s="8">
        <v>2013302</v>
      </c>
      <c r="B199" s="8" t="s">
        <v>668</v>
      </c>
      <c r="C199" s="9">
        <v>0</v>
      </c>
    </row>
    <row r="200" s="1" customFormat="1" customHeight="1" spans="1:3">
      <c r="A200" s="8">
        <v>2013303</v>
      </c>
      <c r="B200" s="8" t="s">
        <v>669</v>
      </c>
      <c r="C200" s="9">
        <v>0</v>
      </c>
    </row>
    <row r="201" s="1" customFormat="1" customHeight="1" spans="1:3">
      <c r="A201" s="8">
        <v>2013304</v>
      </c>
      <c r="B201" s="8" t="s">
        <v>779</v>
      </c>
      <c r="C201" s="9">
        <v>0</v>
      </c>
    </row>
    <row r="202" s="1" customFormat="1" customHeight="1" spans="1:3">
      <c r="A202" s="8">
        <v>2013350</v>
      </c>
      <c r="B202" s="8" t="s">
        <v>676</v>
      </c>
      <c r="C202" s="9">
        <v>111</v>
      </c>
    </row>
    <row r="203" s="1" customFormat="1" customHeight="1" spans="1:3">
      <c r="A203" s="8">
        <v>2013399</v>
      </c>
      <c r="B203" s="8" t="s">
        <v>780</v>
      </c>
      <c r="C203" s="9">
        <v>93</v>
      </c>
    </row>
    <row r="204" s="1" customFormat="1" customHeight="1" spans="1:3">
      <c r="A204" s="8">
        <v>20134</v>
      </c>
      <c r="B204" s="20" t="s">
        <v>781</v>
      </c>
      <c r="C204" s="9">
        <f>SUM(C205:C211)</f>
        <v>263</v>
      </c>
    </row>
    <row r="205" s="1" customFormat="1" customHeight="1" spans="1:3">
      <c r="A205" s="8">
        <v>2013401</v>
      </c>
      <c r="B205" s="8" t="s">
        <v>667</v>
      </c>
      <c r="C205" s="9">
        <v>133</v>
      </c>
    </row>
    <row r="206" s="1" customFormat="1" customHeight="1" spans="1:3">
      <c r="A206" s="8">
        <v>2013402</v>
      </c>
      <c r="B206" s="8" t="s">
        <v>668</v>
      </c>
      <c r="C206" s="9">
        <v>0</v>
      </c>
    </row>
    <row r="207" s="1" customFormat="1" customHeight="1" spans="1:3">
      <c r="A207" s="8">
        <v>2013403</v>
      </c>
      <c r="B207" s="8" t="s">
        <v>669</v>
      </c>
      <c r="C207" s="9">
        <v>0</v>
      </c>
    </row>
    <row r="208" s="1" customFormat="1" customHeight="1" spans="1:3">
      <c r="A208" s="8">
        <v>2013404</v>
      </c>
      <c r="B208" s="8" t="s">
        <v>782</v>
      </c>
      <c r="C208" s="9">
        <v>0</v>
      </c>
    </row>
    <row r="209" s="1" customFormat="1" customHeight="1" spans="1:3">
      <c r="A209" s="8">
        <v>2013405</v>
      </c>
      <c r="B209" s="8" t="s">
        <v>783</v>
      </c>
      <c r="C209" s="9">
        <v>0</v>
      </c>
    </row>
    <row r="210" s="1" customFormat="1" customHeight="1" spans="1:3">
      <c r="A210" s="8">
        <v>2013450</v>
      </c>
      <c r="B210" s="8" t="s">
        <v>676</v>
      </c>
      <c r="C210" s="9">
        <v>0</v>
      </c>
    </row>
    <row r="211" s="1" customFormat="1" customHeight="1" spans="1:3">
      <c r="A211" s="8">
        <v>2013499</v>
      </c>
      <c r="B211" s="8" t="s">
        <v>784</v>
      </c>
      <c r="C211" s="9">
        <v>130</v>
      </c>
    </row>
    <row r="212" s="1" customFormat="1" customHeight="1" spans="1:3">
      <c r="A212" s="8">
        <v>20135</v>
      </c>
      <c r="B212" s="20" t="s">
        <v>785</v>
      </c>
      <c r="C212" s="9">
        <f>SUM(C213:C217)</f>
        <v>0</v>
      </c>
    </row>
    <row r="213" s="1" customFormat="1" customHeight="1" spans="1:3">
      <c r="A213" s="8">
        <v>2013501</v>
      </c>
      <c r="B213" s="8" t="s">
        <v>667</v>
      </c>
      <c r="C213" s="9">
        <v>0</v>
      </c>
    </row>
    <row r="214" s="1" customFormat="1" customHeight="1" spans="1:3">
      <c r="A214" s="8">
        <v>2013502</v>
      </c>
      <c r="B214" s="8" t="s">
        <v>668</v>
      </c>
      <c r="C214" s="9">
        <v>0</v>
      </c>
    </row>
    <row r="215" s="1" customFormat="1" customHeight="1" spans="1:3">
      <c r="A215" s="8">
        <v>2013503</v>
      </c>
      <c r="B215" s="8" t="s">
        <v>669</v>
      </c>
      <c r="C215" s="9">
        <v>0</v>
      </c>
    </row>
    <row r="216" s="1" customFormat="1" customHeight="1" spans="1:3">
      <c r="A216" s="8">
        <v>2013550</v>
      </c>
      <c r="B216" s="8" t="s">
        <v>676</v>
      </c>
      <c r="C216" s="9">
        <v>0</v>
      </c>
    </row>
    <row r="217" s="1" customFormat="1" customHeight="1" spans="1:3">
      <c r="A217" s="8">
        <v>2013599</v>
      </c>
      <c r="B217" s="8" t="s">
        <v>786</v>
      </c>
      <c r="C217" s="9">
        <v>0</v>
      </c>
    </row>
    <row r="218" s="1" customFormat="1" customHeight="1" spans="1:3">
      <c r="A218" s="8">
        <v>20136</v>
      </c>
      <c r="B218" s="20" t="s">
        <v>787</v>
      </c>
      <c r="C218" s="9">
        <f>SUM(C219:C223)</f>
        <v>884</v>
      </c>
    </row>
    <row r="219" s="1" customFormat="1" customHeight="1" spans="1:3">
      <c r="A219" s="8">
        <v>2013601</v>
      </c>
      <c r="B219" s="8" t="s">
        <v>667</v>
      </c>
      <c r="C219" s="9">
        <v>777</v>
      </c>
    </row>
    <row r="220" s="1" customFormat="1" customHeight="1" spans="1:3">
      <c r="A220" s="8">
        <v>2013602</v>
      </c>
      <c r="B220" s="8" t="s">
        <v>668</v>
      </c>
      <c r="C220" s="9">
        <v>0</v>
      </c>
    </row>
    <row r="221" s="1" customFormat="1" customHeight="1" spans="1:3">
      <c r="A221" s="8">
        <v>2013603</v>
      </c>
      <c r="B221" s="8" t="s">
        <v>669</v>
      </c>
      <c r="C221" s="9">
        <v>0</v>
      </c>
    </row>
    <row r="222" s="1" customFormat="1" customHeight="1" spans="1:3">
      <c r="A222" s="8">
        <v>2013650</v>
      </c>
      <c r="B222" s="8" t="s">
        <v>676</v>
      </c>
      <c r="C222" s="9">
        <v>107</v>
      </c>
    </row>
    <row r="223" s="1" customFormat="1" customHeight="1" spans="1:3">
      <c r="A223" s="8">
        <v>2013699</v>
      </c>
      <c r="B223" s="8" t="s">
        <v>788</v>
      </c>
      <c r="C223" s="9">
        <v>0</v>
      </c>
    </row>
    <row r="224" s="1" customFormat="1" customHeight="1" spans="1:3">
      <c r="A224" s="8">
        <v>20137</v>
      </c>
      <c r="B224" s="20" t="s">
        <v>789</v>
      </c>
      <c r="C224" s="9">
        <f>SUM(C225:C230)</f>
        <v>260</v>
      </c>
    </row>
    <row r="225" s="1" customFormat="1" customHeight="1" spans="1:3">
      <c r="A225" s="8">
        <v>2013701</v>
      </c>
      <c r="B225" s="8" t="s">
        <v>667</v>
      </c>
      <c r="C225" s="9">
        <v>108</v>
      </c>
    </row>
    <row r="226" s="1" customFormat="1" customHeight="1" spans="1:3">
      <c r="A226" s="8">
        <v>2013702</v>
      </c>
      <c r="B226" s="8" t="s">
        <v>668</v>
      </c>
      <c r="C226" s="9">
        <v>0</v>
      </c>
    </row>
    <row r="227" s="1" customFormat="1" customHeight="1" spans="1:3">
      <c r="A227" s="8">
        <v>2013703</v>
      </c>
      <c r="B227" s="8" t="s">
        <v>669</v>
      </c>
      <c r="C227" s="9">
        <v>0</v>
      </c>
    </row>
    <row r="228" s="1" customFormat="1" customHeight="1" spans="1:3">
      <c r="A228" s="8">
        <v>2013704</v>
      </c>
      <c r="B228" s="8" t="s">
        <v>790</v>
      </c>
      <c r="C228" s="9">
        <v>0</v>
      </c>
    </row>
    <row r="229" s="1" customFormat="1" customHeight="1" spans="1:3">
      <c r="A229" s="8">
        <v>2013750</v>
      </c>
      <c r="B229" s="8" t="s">
        <v>676</v>
      </c>
      <c r="C229" s="9">
        <v>37</v>
      </c>
    </row>
    <row r="230" s="1" customFormat="1" customHeight="1" spans="1:3">
      <c r="A230" s="8">
        <v>2013799</v>
      </c>
      <c r="B230" s="8" t="s">
        <v>791</v>
      </c>
      <c r="C230" s="9">
        <v>115</v>
      </c>
    </row>
    <row r="231" s="1" customFormat="1" customHeight="1" spans="1:3">
      <c r="A231" s="8">
        <v>20138</v>
      </c>
      <c r="B231" s="20" t="s">
        <v>792</v>
      </c>
      <c r="C231" s="9">
        <f>SUM(C232:C245)</f>
        <v>506</v>
      </c>
    </row>
    <row r="232" s="1" customFormat="1" customHeight="1" spans="1:3">
      <c r="A232" s="8">
        <v>2013801</v>
      </c>
      <c r="B232" s="8" t="s">
        <v>667</v>
      </c>
      <c r="C232" s="9">
        <v>269</v>
      </c>
    </row>
    <row r="233" s="1" customFormat="1" customHeight="1" spans="1:3">
      <c r="A233" s="8">
        <v>2013802</v>
      </c>
      <c r="B233" s="8" t="s">
        <v>668</v>
      </c>
      <c r="C233" s="9">
        <v>0</v>
      </c>
    </row>
    <row r="234" s="1" customFormat="1" customHeight="1" spans="1:3">
      <c r="A234" s="8">
        <v>2013803</v>
      </c>
      <c r="B234" s="8" t="s">
        <v>669</v>
      </c>
      <c r="C234" s="9">
        <v>0</v>
      </c>
    </row>
    <row r="235" s="1" customFormat="1" customHeight="1" spans="1:3">
      <c r="A235" s="8">
        <v>2013804</v>
      </c>
      <c r="B235" s="8" t="s">
        <v>793</v>
      </c>
      <c r="C235" s="9">
        <v>4</v>
      </c>
    </row>
    <row r="236" s="1" customFormat="1" customHeight="1" spans="1:3">
      <c r="A236" s="8">
        <v>2013805</v>
      </c>
      <c r="B236" s="8" t="s">
        <v>794</v>
      </c>
      <c r="C236" s="9">
        <v>10</v>
      </c>
    </row>
    <row r="237" s="1" customFormat="1" customHeight="1" spans="1:3">
      <c r="A237" s="8">
        <v>2013808</v>
      </c>
      <c r="B237" s="8" t="s">
        <v>708</v>
      </c>
      <c r="C237" s="9">
        <v>0</v>
      </c>
    </row>
    <row r="238" s="1" customFormat="1" customHeight="1" spans="1:3">
      <c r="A238" s="8">
        <v>2013810</v>
      </c>
      <c r="B238" s="8" t="s">
        <v>795</v>
      </c>
      <c r="C238" s="9">
        <v>0</v>
      </c>
    </row>
    <row r="239" s="1" customFormat="1" customHeight="1" spans="1:3">
      <c r="A239" s="8">
        <v>2013812</v>
      </c>
      <c r="B239" s="8" t="s">
        <v>796</v>
      </c>
      <c r="C239" s="9">
        <v>0</v>
      </c>
    </row>
    <row r="240" s="1" customFormat="1" customHeight="1" spans="1:3">
      <c r="A240" s="8">
        <v>2013813</v>
      </c>
      <c r="B240" s="8" t="s">
        <v>797</v>
      </c>
      <c r="C240" s="9">
        <v>0</v>
      </c>
    </row>
    <row r="241" s="1" customFormat="1" customHeight="1" spans="1:3">
      <c r="A241" s="8">
        <v>2013814</v>
      </c>
      <c r="B241" s="8" t="s">
        <v>798</v>
      </c>
      <c r="C241" s="9">
        <v>0</v>
      </c>
    </row>
    <row r="242" s="1" customFormat="1" customHeight="1" spans="1:3">
      <c r="A242" s="8">
        <v>2013815</v>
      </c>
      <c r="B242" s="8" t="s">
        <v>799</v>
      </c>
      <c r="C242" s="9">
        <v>0</v>
      </c>
    </row>
    <row r="243" s="1" customFormat="1" customHeight="1" spans="1:3">
      <c r="A243" s="8">
        <v>2013816</v>
      </c>
      <c r="B243" s="8" t="s">
        <v>800</v>
      </c>
      <c r="C243" s="9">
        <v>0</v>
      </c>
    </row>
    <row r="244" s="1" customFormat="1" customHeight="1" spans="1:3">
      <c r="A244" s="8">
        <v>2013850</v>
      </c>
      <c r="B244" s="8" t="s">
        <v>676</v>
      </c>
      <c r="C244" s="9">
        <v>154</v>
      </c>
    </row>
    <row r="245" s="1" customFormat="1" customHeight="1" spans="1:3">
      <c r="A245" s="8">
        <v>2013899</v>
      </c>
      <c r="B245" s="8" t="s">
        <v>801</v>
      </c>
      <c r="C245" s="9">
        <v>69</v>
      </c>
    </row>
    <row r="246" s="1" customFormat="1" customHeight="1" spans="1:3">
      <c r="A246" s="8">
        <v>20199</v>
      </c>
      <c r="B246" s="20" t="s">
        <v>802</v>
      </c>
      <c r="C246" s="9">
        <f>SUM(C247:C248)</f>
        <v>9</v>
      </c>
    </row>
    <row r="247" s="1" customFormat="1" customHeight="1" spans="1:3">
      <c r="A247" s="8">
        <v>2019901</v>
      </c>
      <c r="B247" s="8" t="s">
        <v>803</v>
      </c>
      <c r="C247" s="9">
        <v>0</v>
      </c>
    </row>
    <row r="248" s="1" customFormat="1" customHeight="1" spans="1:3">
      <c r="A248" s="8">
        <v>2019999</v>
      </c>
      <c r="B248" s="8" t="s">
        <v>804</v>
      </c>
      <c r="C248" s="9">
        <v>9</v>
      </c>
    </row>
    <row r="249" s="1" customFormat="1" customHeight="1" spans="1:3">
      <c r="A249" s="8">
        <v>202</v>
      </c>
      <c r="B249" s="20" t="s">
        <v>805</v>
      </c>
      <c r="C249" s="9">
        <f>SUM(C250,C257,C260,C263,C269,C274,C276,C281,C287)</f>
        <v>0</v>
      </c>
    </row>
    <row r="250" s="1" customFormat="1" customHeight="1" spans="1:3">
      <c r="A250" s="8">
        <v>20201</v>
      </c>
      <c r="B250" s="20" t="s">
        <v>806</v>
      </c>
      <c r="C250" s="9">
        <f>SUM(C251:C256)</f>
        <v>0</v>
      </c>
    </row>
    <row r="251" s="1" customFormat="1" customHeight="1" spans="1:3">
      <c r="A251" s="8">
        <v>2020101</v>
      </c>
      <c r="B251" s="8" t="s">
        <v>667</v>
      </c>
      <c r="C251" s="9">
        <v>0</v>
      </c>
    </row>
    <row r="252" s="1" customFormat="1" customHeight="1" spans="1:3">
      <c r="A252" s="8">
        <v>2020102</v>
      </c>
      <c r="B252" s="8" t="s">
        <v>668</v>
      </c>
      <c r="C252" s="9">
        <v>0</v>
      </c>
    </row>
    <row r="253" s="1" customFormat="1" customHeight="1" spans="1:3">
      <c r="A253" s="8">
        <v>2020103</v>
      </c>
      <c r="B253" s="8" t="s">
        <v>669</v>
      </c>
      <c r="C253" s="9">
        <v>0</v>
      </c>
    </row>
    <row r="254" s="1" customFormat="1" customHeight="1" spans="1:3">
      <c r="A254" s="8">
        <v>2020104</v>
      </c>
      <c r="B254" s="8" t="s">
        <v>773</v>
      </c>
      <c r="C254" s="9">
        <v>0</v>
      </c>
    </row>
    <row r="255" s="1" customFormat="1" customHeight="1" spans="1:3">
      <c r="A255" s="8">
        <v>2020150</v>
      </c>
      <c r="B255" s="8" t="s">
        <v>676</v>
      </c>
      <c r="C255" s="9">
        <v>0</v>
      </c>
    </row>
    <row r="256" s="1" customFormat="1" customHeight="1" spans="1:3">
      <c r="A256" s="8">
        <v>2020199</v>
      </c>
      <c r="B256" s="8" t="s">
        <v>807</v>
      </c>
      <c r="C256" s="9">
        <v>0</v>
      </c>
    </row>
    <row r="257" s="1" customFormat="1" customHeight="1" spans="1:3">
      <c r="A257" s="8">
        <v>20202</v>
      </c>
      <c r="B257" s="20" t="s">
        <v>808</v>
      </c>
      <c r="C257" s="9">
        <f>SUM(C258:C259)</f>
        <v>0</v>
      </c>
    </row>
    <row r="258" s="1" customFormat="1" customHeight="1" spans="1:3">
      <c r="A258" s="8">
        <v>2020201</v>
      </c>
      <c r="B258" s="8" t="s">
        <v>809</v>
      </c>
      <c r="C258" s="9">
        <v>0</v>
      </c>
    </row>
    <row r="259" s="1" customFormat="1" customHeight="1" spans="1:3">
      <c r="A259" s="8">
        <v>2020202</v>
      </c>
      <c r="B259" s="8" t="s">
        <v>810</v>
      </c>
      <c r="C259" s="9">
        <v>0</v>
      </c>
    </row>
    <row r="260" s="1" customFormat="1" customHeight="1" spans="1:3">
      <c r="A260" s="8">
        <v>20203</v>
      </c>
      <c r="B260" s="20" t="s">
        <v>811</v>
      </c>
      <c r="C260" s="9">
        <f>SUM(C261:C262)</f>
        <v>0</v>
      </c>
    </row>
    <row r="261" s="1" customFormat="1" customHeight="1" spans="1:3">
      <c r="A261" s="8">
        <v>2020304</v>
      </c>
      <c r="B261" s="8" t="s">
        <v>812</v>
      </c>
      <c r="C261" s="9">
        <v>0</v>
      </c>
    </row>
    <row r="262" s="1" customFormat="1" customHeight="1" spans="1:3">
      <c r="A262" s="8">
        <v>2020306</v>
      </c>
      <c r="B262" s="8" t="s">
        <v>813</v>
      </c>
      <c r="C262" s="9">
        <v>0</v>
      </c>
    </row>
    <row r="263" s="1" customFormat="1" customHeight="1" spans="1:3">
      <c r="A263" s="8">
        <v>20204</v>
      </c>
      <c r="B263" s="20" t="s">
        <v>814</v>
      </c>
      <c r="C263" s="9">
        <f>SUM(C264:C268)</f>
        <v>0</v>
      </c>
    </row>
    <row r="264" s="1" customFormat="1" customHeight="1" spans="1:3">
      <c r="A264" s="8">
        <v>2020401</v>
      </c>
      <c r="B264" s="8" t="s">
        <v>815</v>
      </c>
      <c r="C264" s="9">
        <v>0</v>
      </c>
    </row>
    <row r="265" s="1" customFormat="1" customHeight="1" spans="1:3">
      <c r="A265" s="8">
        <v>2020402</v>
      </c>
      <c r="B265" s="8" t="s">
        <v>816</v>
      </c>
      <c r="C265" s="9">
        <v>0</v>
      </c>
    </row>
    <row r="266" s="1" customFormat="1" customHeight="1" spans="1:3">
      <c r="A266" s="8">
        <v>2020403</v>
      </c>
      <c r="B266" s="8" t="s">
        <v>817</v>
      </c>
      <c r="C266" s="9">
        <v>0</v>
      </c>
    </row>
    <row r="267" s="1" customFormat="1" customHeight="1" spans="1:3">
      <c r="A267" s="8">
        <v>2020404</v>
      </c>
      <c r="B267" s="8" t="s">
        <v>818</v>
      </c>
      <c r="C267" s="9">
        <v>0</v>
      </c>
    </row>
    <row r="268" s="1" customFormat="1" customHeight="1" spans="1:3">
      <c r="A268" s="8">
        <v>2020499</v>
      </c>
      <c r="B268" s="8" t="s">
        <v>819</v>
      </c>
      <c r="C268" s="9">
        <v>0</v>
      </c>
    </row>
    <row r="269" s="1" customFormat="1" customHeight="1" spans="1:3">
      <c r="A269" s="8">
        <v>20205</v>
      </c>
      <c r="B269" s="20" t="s">
        <v>820</v>
      </c>
      <c r="C269" s="9">
        <f>SUM(C270:C273)</f>
        <v>0</v>
      </c>
    </row>
    <row r="270" s="1" customFormat="1" customHeight="1" spans="1:3">
      <c r="A270" s="8">
        <v>2020503</v>
      </c>
      <c r="B270" s="8" t="s">
        <v>821</v>
      </c>
      <c r="C270" s="9">
        <v>0</v>
      </c>
    </row>
    <row r="271" s="1" customFormat="1" customHeight="1" spans="1:3">
      <c r="A271" s="8">
        <v>2020504</v>
      </c>
      <c r="B271" s="8" t="s">
        <v>822</v>
      </c>
      <c r="C271" s="9">
        <v>0</v>
      </c>
    </row>
    <row r="272" s="1" customFormat="1" customHeight="1" spans="1:3">
      <c r="A272" s="8">
        <v>2020505</v>
      </c>
      <c r="B272" s="8" t="s">
        <v>823</v>
      </c>
      <c r="C272" s="9">
        <v>0</v>
      </c>
    </row>
    <row r="273" s="1" customFormat="1" customHeight="1" spans="1:3">
      <c r="A273" s="8">
        <v>2020599</v>
      </c>
      <c r="B273" s="8" t="s">
        <v>824</v>
      </c>
      <c r="C273" s="9">
        <v>0</v>
      </c>
    </row>
    <row r="274" s="1" customFormat="1" customHeight="1" spans="1:3">
      <c r="A274" s="8">
        <v>20206</v>
      </c>
      <c r="B274" s="20" t="s">
        <v>825</v>
      </c>
      <c r="C274" s="9">
        <f>C275</f>
        <v>0</v>
      </c>
    </row>
    <row r="275" s="1" customFormat="1" customHeight="1" spans="1:3">
      <c r="A275" s="8">
        <v>2020601</v>
      </c>
      <c r="B275" s="8" t="s">
        <v>826</v>
      </c>
      <c r="C275" s="9">
        <v>0</v>
      </c>
    </row>
    <row r="276" s="1" customFormat="1" customHeight="1" spans="1:3">
      <c r="A276" s="8">
        <v>20207</v>
      </c>
      <c r="B276" s="20" t="s">
        <v>827</v>
      </c>
      <c r="C276" s="9">
        <f>SUM(C277:C280)</f>
        <v>0</v>
      </c>
    </row>
    <row r="277" s="1" customFormat="1" customHeight="1" spans="1:3">
      <c r="A277" s="8">
        <v>2020701</v>
      </c>
      <c r="B277" s="8" t="s">
        <v>828</v>
      </c>
      <c r="C277" s="9">
        <v>0</v>
      </c>
    </row>
    <row r="278" s="1" customFormat="1" customHeight="1" spans="1:3">
      <c r="A278" s="8">
        <v>2020702</v>
      </c>
      <c r="B278" s="8" t="s">
        <v>829</v>
      </c>
      <c r="C278" s="9">
        <v>0</v>
      </c>
    </row>
    <row r="279" s="1" customFormat="1" customHeight="1" spans="1:3">
      <c r="A279" s="8">
        <v>2020703</v>
      </c>
      <c r="B279" s="8" t="s">
        <v>830</v>
      </c>
      <c r="C279" s="9">
        <v>0</v>
      </c>
    </row>
    <row r="280" s="1" customFormat="1" customHeight="1" spans="1:3">
      <c r="A280" s="8">
        <v>2020799</v>
      </c>
      <c r="B280" s="8" t="s">
        <v>831</v>
      </c>
      <c r="C280" s="9">
        <v>0</v>
      </c>
    </row>
    <row r="281" s="1" customFormat="1" customHeight="1" spans="1:3">
      <c r="A281" s="8">
        <v>20208</v>
      </c>
      <c r="B281" s="20" t="s">
        <v>832</v>
      </c>
      <c r="C281" s="9">
        <f>SUM(C282:C286)</f>
        <v>0</v>
      </c>
    </row>
    <row r="282" s="1" customFormat="1" customHeight="1" spans="1:3">
      <c r="A282" s="8">
        <v>2020801</v>
      </c>
      <c r="B282" s="8" t="s">
        <v>667</v>
      </c>
      <c r="C282" s="9">
        <v>0</v>
      </c>
    </row>
    <row r="283" s="1" customFormat="1" customHeight="1" spans="1:3">
      <c r="A283" s="8">
        <v>2020802</v>
      </c>
      <c r="B283" s="8" t="s">
        <v>668</v>
      </c>
      <c r="C283" s="9">
        <v>0</v>
      </c>
    </row>
    <row r="284" s="1" customFormat="1" customHeight="1" spans="1:3">
      <c r="A284" s="8">
        <v>2020803</v>
      </c>
      <c r="B284" s="8" t="s">
        <v>669</v>
      </c>
      <c r="C284" s="9">
        <v>0</v>
      </c>
    </row>
    <row r="285" s="1" customFormat="1" customHeight="1" spans="1:3">
      <c r="A285" s="8">
        <v>2020850</v>
      </c>
      <c r="B285" s="8" t="s">
        <v>676</v>
      </c>
      <c r="C285" s="9">
        <v>0</v>
      </c>
    </row>
    <row r="286" s="1" customFormat="1" customHeight="1" spans="1:3">
      <c r="A286" s="8">
        <v>2020899</v>
      </c>
      <c r="B286" s="8" t="s">
        <v>833</v>
      </c>
      <c r="C286" s="9">
        <v>0</v>
      </c>
    </row>
    <row r="287" s="1" customFormat="1" customHeight="1" spans="1:3">
      <c r="A287" s="8">
        <v>20299</v>
      </c>
      <c r="B287" s="20" t="s">
        <v>834</v>
      </c>
      <c r="C287" s="9">
        <f t="shared" ref="C287:C292" si="0">C288</f>
        <v>0</v>
      </c>
    </row>
    <row r="288" s="1" customFormat="1" customHeight="1" spans="1:3">
      <c r="A288" s="8">
        <v>2029901</v>
      </c>
      <c r="B288" s="8" t="s">
        <v>835</v>
      </c>
      <c r="C288" s="9">
        <v>0</v>
      </c>
    </row>
    <row r="289" s="1" customFormat="1" customHeight="1" spans="1:3">
      <c r="A289" s="8">
        <v>203</v>
      </c>
      <c r="B289" s="20" t="s">
        <v>836</v>
      </c>
      <c r="C289" s="9">
        <f>SUM(C290,C292,C294,C296,C306)</f>
        <v>284</v>
      </c>
    </row>
    <row r="290" s="1" customFormat="1" customHeight="1" spans="1:3">
      <c r="A290" s="8">
        <v>20301</v>
      </c>
      <c r="B290" s="20" t="s">
        <v>837</v>
      </c>
      <c r="C290" s="9">
        <f t="shared" si="0"/>
        <v>0</v>
      </c>
    </row>
    <row r="291" s="1" customFormat="1" customHeight="1" spans="1:3">
      <c r="A291" s="8">
        <v>2030101</v>
      </c>
      <c r="B291" s="8" t="s">
        <v>838</v>
      </c>
      <c r="C291" s="9">
        <v>0</v>
      </c>
    </row>
    <row r="292" s="1" customFormat="1" customHeight="1" spans="1:3">
      <c r="A292" s="8">
        <v>20304</v>
      </c>
      <c r="B292" s="20" t="s">
        <v>839</v>
      </c>
      <c r="C292" s="9">
        <f t="shared" si="0"/>
        <v>0</v>
      </c>
    </row>
    <row r="293" s="1" customFormat="1" customHeight="1" spans="1:3">
      <c r="A293" s="8">
        <v>2030401</v>
      </c>
      <c r="B293" s="8" t="s">
        <v>840</v>
      </c>
      <c r="C293" s="9">
        <v>0</v>
      </c>
    </row>
    <row r="294" s="1" customFormat="1" customHeight="1" spans="1:3">
      <c r="A294" s="8">
        <v>20305</v>
      </c>
      <c r="B294" s="20" t="s">
        <v>841</v>
      </c>
      <c r="C294" s="9">
        <f>C295</f>
        <v>0</v>
      </c>
    </row>
    <row r="295" s="1" customFormat="1" customHeight="1" spans="1:3">
      <c r="A295" s="8">
        <v>2030501</v>
      </c>
      <c r="B295" s="8" t="s">
        <v>842</v>
      </c>
      <c r="C295" s="9">
        <v>0</v>
      </c>
    </row>
    <row r="296" s="1" customFormat="1" customHeight="1" spans="1:3">
      <c r="A296" s="8">
        <v>20306</v>
      </c>
      <c r="B296" s="20" t="s">
        <v>843</v>
      </c>
      <c r="C296" s="9">
        <f>SUM(C297:C305)</f>
        <v>284</v>
      </c>
    </row>
    <row r="297" s="1" customFormat="1" customHeight="1" spans="1:3">
      <c r="A297" s="8">
        <v>2030601</v>
      </c>
      <c r="B297" s="8" t="s">
        <v>844</v>
      </c>
      <c r="C297" s="9">
        <v>0</v>
      </c>
    </row>
    <row r="298" s="1" customFormat="1" customHeight="1" spans="1:3">
      <c r="A298" s="8">
        <v>2030602</v>
      </c>
      <c r="B298" s="8" t="s">
        <v>845</v>
      </c>
      <c r="C298" s="9">
        <v>0</v>
      </c>
    </row>
    <row r="299" s="1" customFormat="1" customHeight="1" spans="1:3">
      <c r="A299" s="8">
        <v>2030603</v>
      </c>
      <c r="B299" s="8" t="s">
        <v>846</v>
      </c>
      <c r="C299" s="9">
        <v>0</v>
      </c>
    </row>
    <row r="300" s="1" customFormat="1" customHeight="1" spans="1:3">
      <c r="A300" s="8">
        <v>2030604</v>
      </c>
      <c r="B300" s="8" t="s">
        <v>847</v>
      </c>
      <c r="C300" s="9">
        <v>0</v>
      </c>
    </row>
    <row r="301" s="1" customFormat="1" customHeight="1" spans="1:3">
      <c r="A301" s="8">
        <v>2030605</v>
      </c>
      <c r="B301" s="8" t="s">
        <v>848</v>
      </c>
      <c r="C301" s="9">
        <v>0</v>
      </c>
    </row>
    <row r="302" s="1" customFormat="1" customHeight="1" spans="1:3">
      <c r="A302" s="8">
        <v>2030606</v>
      </c>
      <c r="B302" s="8" t="s">
        <v>849</v>
      </c>
      <c r="C302" s="9">
        <v>0</v>
      </c>
    </row>
    <row r="303" s="1" customFormat="1" customHeight="1" spans="1:3">
      <c r="A303" s="8">
        <v>2030607</v>
      </c>
      <c r="B303" s="8" t="s">
        <v>850</v>
      </c>
      <c r="C303" s="9">
        <v>165</v>
      </c>
    </row>
    <row r="304" s="1" customFormat="1" customHeight="1" spans="1:3">
      <c r="A304" s="8">
        <v>2030608</v>
      </c>
      <c r="B304" s="8" t="s">
        <v>851</v>
      </c>
      <c r="C304" s="9">
        <v>119</v>
      </c>
    </row>
    <row r="305" s="1" customFormat="1" customHeight="1" spans="1:3">
      <c r="A305" s="8">
        <v>2030699</v>
      </c>
      <c r="B305" s="8" t="s">
        <v>852</v>
      </c>
      <c r="C305" s="9">
        <v>0</v>
      </c>
    </row>
    <row r="306" s="1" customFormat="1" customHeight="1" spans="1:3">
      <c r="A306" s="8">
        <v>20399</v>
      </c>
      <c r="B306" s="20" t="s">
        <v>853</v>
      </c>
      <c r="C306" s="9">
        <f>C307</f>
        <v>0</v>
      </c>
    </row>
    <row r="307" s="1" customFormat="1" customHeight="1" spans="1:3">
      <c r="A307" s="8">
        <v>2039901</v>
      </c>
      <c r="B307" s="8" t="s">
        <v>854</v>
      </c>
      <c r="C307" s="9">
        <v>0</v>
      </c>
    </row>
    <row r="308" s="1" customFormat="1" customHeight="1" spans="1:3">
      <c r="A308" s="8">
        <v>204</v>
      </c>
      <c r="B308" s="20" t="s">
        <v>855</v>
      </c>
      <c r="C308" s="9">
        <f>SUM(C309,C312,C323,C330,C338,C347,C363,C373,C383,C391,C397)</f>
        <v>21590</v>
      </c>
    </row>
    <row r="309" s="1" customFormat="1" customHeight="1" spans="1:3">
      <c r="A309" s="8">
        <v>20401</v>
      </c>
      <c r="B309" s="20" t="s">
        <v>856</v>
      </c>
      <c r="C309" s="9">
        <f>SUM(C310:C311)</f>
        <v>0</v>
      </c>
    </row>
    <row r="310" s="1" customFormat="1" customHeight="1" spans="1:3">
      <c r="A310" s="8">
        <v>2040101</v>
      </c>
      <c r="B310" s="8" t="s">
        <v>857</v>
      </c>
      <c r="C310" s="9">
        <v>0</v>
      </c>
    </row>
    <row r="311" s="1" customFormat="1" customHeight="1" spans="1:3">
      <c r="A311" s="8">
        <v>2040199</v>
      </c>
      <c r="B311" s="8" t="s">
        <v>858</v>
      </c>
      <c r="C311" s="9">
        <v>0</v>
      </c>
    </row>
    <row r="312" s="1" customFormat="1" customHeight="1" spans="1:3">
      <c r="A312" s="8">
        <v>20402</v>
      </c>
      <c r="B312" s="20" t="s">
        <v>859</v>
      </c>
      <c r="C312" s="9">
        <f>SUM(C313:C322)</f>
        <v>8417</v>
      </c>
    </row>
    <row r="313" s="1" customFormat="1" customHeight="1" spans="1:3">
      <c r="A313" s="8">
        <v>2040201</v>
      </c>
      <c r="B313" s="8" t="s">
        <v>667</v>
      </c>
      <c r="C313" s="9">
        <v>6793</v>
      </c>
    </row>
    <row r="314" s="1" customFormat="1" customHeight="1" spans="1:3">
      <c r="A314" s="8">
        <v>2040202</v>
      </c>
      <c r="B314" s="8" t="s">
        <v>668</v>
      </c>
      <c r="C314" s="9">
        <v>0</v>
      </c>
    </row>
    <row r="315" s="1" customFormat="1" customHeight="1" spans="1:3">
      <c r="A315" s="8">
        <v>2040203</v>
      </c>
      <c r="B315" s="8" t="s">
        <v>669</v>
      </c>
      <c r="C315" s="9">
        <v>0</v>
      </c>
    </row>
    <row r="316" s="1" customFormat="1" customHeight="1" spans="1:3">
      <c r="A316" s="8">
        <v>2040219</v>
      </c>
      <c r="B316" s="8" t="s">
        <v>708</v>
      </c>
      <c r="C316" s="9">
        <v>0</v>
      </c>
    </row>
    <row r="317" s="1" customFormat="1" customHeight="1" spans="1:3">
      <c r="A317" s="8">
        <v>2040220</v>
      </c>
      <c r="B317" s="8" t="s">
        <v>860</v>
      </c>
      <c r="C317" s="9">
        <v>0</v>
      </c>
    </row>
    <row r="318" s="1" customFormat="1" customHeight="1" spans="1:3">
      <c r="A318" s="8">
        <v>2040221</v>
      </c>
      <c r="B318" s="8" t="s">
        <v>861</v>
      </c>
      <c r="C318" s="9">
        <v>0</v>
      </c>
    </row>
    <row r="319" s="1" customFormat="1" customHeight="1" spans="1:3">
      <c r="A319" s="8">
        <v>2040222</v>
      </c>
      <c r="B319" s="8" t="s">
        <v>862</v>
      </c>
      <c r="C319" s="9">
        <v>0</v>
      </c>
    </row>
    <row r="320" s="1" customFormat="1" customHeight="1" spans="1:3">
      <c r="A320" s="8">
        <v>2040223</v>
      </c>
      <c r="B320" s="8" t="s">
        <v>863</v>
      </c>
      <c r="C320" s="9">
        <v>0</v>
      </c>
    </row>
    <row r="321" s="1" customFormat="1" customHeight="1" spans="1:3">
      <c r="A321" s="8">
        <v>2040250</v>
      </c>
      <c r="B321" s="8" t="s">
        <v>676</v>
      </c>
      <c r="C321" s="9">
        <v>124</v>
      </c>
    </row>
    <row r="322" s="1" customFormat="1" customHeight="1" spans="1:3">
      <c r="A322" s="8">
        <v>2040299</v>
      </c>
      <c r="B322" s="8" t="s">
        <v>864</v>
      </c>
      <c r="C322" s="9">
        <v>1500</v>
      </c>
    </row>
    <row r="323" s="1" customFormat="1" customHeight="1" spans="1:3">
      <c r="A323" s="8">
        <v>20403</v>
      </c>
      <c r="B323" s="20" t="s">
        <v>865</v>
      </c>
      <c r="C323" s="9">
        <f>SUM(C324:C329)</f>
        <v>0</v>
      </c>
    </row>
    <row r="324" s="1" customFormat="1" customHeight="1" spans="1:3">
      <c r="A324" s="8">
        <v>2040301</v>
      </c>
      <c r="B324" s="8" t="s">
        <v>667</v>
      </c>
      <c r="C324" s="9">
        <v>0</v>
      </c>
    </row>
    <row r="325" s="1" customFormat="1" customHeight="1" spans="1:3">
      <c r="A325" s="8">
        <v>2040302</v>
      </c>
      <c r="B325" s="8" t="s">
        <v>668</v>
      </c>
      <c r="C325" s="9">
        <v>0</v>
      </c>
    </row>
    <row r="326" s="1" customFormat="1" customHeight="1" spans="1:3">
      <c r="A326" s="8">
        <v>2040303</v>
      </c>
      <c r="B326" s="8" t="s">
        <v>669</v>
      </c>
      <c r="C326" s="9">
        <v>0</v>
      </c>
    </row>
    <row r="327" s="1" customFormat="1" customHeight="1" spans="1:3">
      <c r="A327" s="8">
        <v>2040304</v>
      </c>
      <c r="B327" s="8" t="s">
        <v>866</v>
      </c>
      <c r="C327" s="9">
        <v>0</v>
      </c>
    </row>
    <row r="328" s="1" customFormat="1" customHeight="1" spans="1:3">
      <c r="A328" s="8">
        <v>2040350</v>
      </c>
      <c r="B328" s="8" t="s">
        <v>676</v>
      </c>
      <c r="C328" s="9">
        <v>0</v>
      </c>
    </row>
    <row r="329" s="1" customFormat="1" customHeight="1" spans="1:3">
      <c r="A329" s="8">
        <v>2040399</v>
      </c>
      <c r="B329" s="8" t="s">
        <v>867</v>
      </c>
      <c r="C329" s="9">
        <v>0</v>
      </c>
    </row>
    <row r="330" s="1" customFormat="1" customHeight="1" spans="1:3">
      <c r="A330" s="8">
        <v>20404</v>
      </c>
      <c r="B330" s="20" t="s">
        <v>868</v>
      </c>
      <c r="C330" s="9">
        <f>SUM(C331:C337)</f>
        <v>284</v>
      </c>
    </row>
    <row r="331" s="1" customFormat="1" customHeight="1" spans="1:3">
      <c r="A331" s="8">
        <v>2040401</v>
      </c>
      <c r="B331" s="8" t="s">
        <v>667</v>
      </c>
      <c r="C331" s="9">
        <v>284</v>
      </c>
    </row>
    <row r="332" s="1" customFormat="1" customHeight="1" spans="1:3">
      <c r="A332" s="8">
        <v>2040402</v>
      </c>
      <c r="B332" s="8" t="s">
        <v>668</v>
      </c>
      <c r="C332" s="9">
        <v>0</v>
      </c>
    </row>
    <row r="333" s="1" customFormat="1" customHeight="1" spans="1:3">
      <c r="A333" s="8">
        <v>2040403</v>
      </c>
      <c r="B333" s="8" t="s">
        <v>669</v>
      </c>
      <c r="C333" s="9">
        <v>0</v>
      </c>
    </row>
    <row r="334" s="1" customFormat="1" customHeight="1" spans="1:3">
      <c r="A334" s="8">
        <v>2040409</v>
      </c>
      <c r="B334" s="8" t="s">
        <v>869</v>
      </c>
      <c r="C334" s="9">
        <v>0</v>
      </c>
    </row>
    <row r="335" s="1" customFormat="1" customHeight="1" spans="1:3">
      <c r="A335" s="8">
        <v>2040410</v>
      </c>
      <c r="B335" s="8" t="s">
        <v>870</v>
      </c>
      <c r="C335" s="9">
        <v>0</v>
      </c>
    </row>
    <row r="336" s="1" customFormat="1" customHeight="1" spans="1:3">
      <c r="A336" s="8">
        <v>2040450</v>
      </c>
      <c r="B336" s="8" t="s">
        <v>676</v>
      </c>
      <c r="C336" s="9">
        <v>0</v>
      </c>
    </row>
    <row r="337" s="1" customFormat="1" customHeight="1" spans="1:3">
      <c r="A337" s="8">
        <v>2040499</v>
      </c>
      <c r="B337" s="8" t="s">
        <v>871</v>
      </c>
      <c r="C337" s="9">
        <v>0</v>
      </c>
    </row>
    <row r="338" s="1" customFormat="1" customHeight="1" spans="1:3">
      <c r="A338" s="8">
        <v>20405</v>
      </c>
      <c r="B338" s="20" t="s">
        <v>872</v>
      </c>
      <c r="C338" s="9">
        <f>SUM(C339:C346)</f>
        <v>859</v>
      </c>
    </row>
    <row r="339" s="1" customFormat="1" customHeight="1" spans="1:3">
      <c r="A339" s="8">
        <v>2040501</v>
      </c>
      <c r="B339" s="8" t="s">
        <v>667</v>
      </c>
      <c r="C339" s="9">
        <v>791</v>
      </c>
    </row>
    <row r="340" s="1" customFormat="1" customHeight="1" spans="1:3">
      <c r="A340" s="8">
        <v>2040502</v>
      </c>
      <c r="B340" s="8" t="s">
        <v>668</v>
      </c>
      <c r="C340" s="9">
        <v>0</v>
      </c>
    </row>
    <row r="341" s="1" customFormat="1" customHeight="1" spans="1:3">
      <c r="A341" s="8">
        <v>2040503</v>
      </c>
      <c r="B341" s="8" t="s">
        <v>669</v>
      </c>
      <c r="C341" s="9">
        <v>0</v>
      </c>
    </row>
    <row r="342" s="1" customFormat="1" customHeight="1" spans="1:3">
      <c r="A342" s="8">
        <v>2040504</v>
      </c>
      <c r="B342" s="8" t="s">
        <v>873</v>
      </c>
      <c r="C342" s="9">
        <v>0</v>
      </c>
    </row>
    <row r="343" s="1" customFormat="1" customHeight="1" spans="1:3">
      <c r="A343" s="8">
        <v>2040505</v>
      </c>
      <c r="B343" s="8" t="s">
        <v>874</v>
      </c>
      <c r="C343" s="9">
        <v>0</v>
      </c>
    </row>
    <row r="344" s="1" customFormat="1" customHeight="1" spans="1:3">
      <c r="A344" s="8">
        <v>2040506</v>
      </c>
      <c r="B344" s="8" t="s">
        <v>875</v>
      </c>
      <c r="C344" s="9">
        <v>0</v>
      </c>
    </row>
    <row r="345" s="1" customFormat="1" customHeight="1" spans="1:3">
      <c r="A345" s="8">
        <v>2040550</v>
      </c>
      <c r="B345" s="8" t="s">
        <v>676</v>
      </c>
      <c r="C345" s="9">
        <v>0</v>
      </c>
    </row>
    <row r="346" s="1" customFormat="1" customHeight="1" spans="1:3">
      <c r="A346" s="8">
        <v>2040599</v>
      </c>
      <c r="B346" s="8" t="s">
        <v>876</v>
      </c>
      <c r="C346" s="9">
        <v>68</v>
      </c>
    </row>
    <row r="347" s="1" customFormat="1" customHeight="1" spans="1:3">
      <c r="A347" s="8">
        <v>20406</v>
      </c>
      <c r="B347" s="20" t="s">
        <v>877</v>
      </c>
      <c r="C347" s="9">
        <f>SUM(C348:C362)</f>
        <v>322</v>
      </c>
    </row>
    <row r="348" s="1" customFormat="1" customHeight="1" spans="1:3">
      <c r="A348" s="8">
        <v>2040601</v>
      </c>
      <c r="B348" s="8" t="s">
        <v>667</v>
      </c>
      <c r="C348" s="9">
        <v>290</v>
      </c>
    </row>
    <row r="349" s="1" customFormat="1" customHeight="1" spans="1:3">
      <c r="A349" s="8">
        <v>2040602</v>
      </c>
      <c r="B349" s="8" t="s">
        <v>668</v>
      </c>
      <c r="C349" s="9">
        <v>0</v>
      </c>
    </row>
    <row r="350" s="1" customFormat="1" customHeight="1" spans="1:3">
      <c r="A350" s="8">
        <v>2040603</v>
      </c>
      <c r="B350" s="8" t="s">
        <v>669</v>
      </c>
      <c r="C350" s="9">
        <v>0</v>
      </c>
    </row>
    <row r="351" s="1" customFormat="1" customHeight="1" spans="1:3">
      <c r="A351" s="8">
        <v>2040604</v>
      </c>
      <c r="B351" s="8" t="s">
        <v>878</v>
      </c>
      <c r="C351" s="9">
        <v>0</v>
      </c>
    </row>
    <row r="352" s="1" customFormat="1" customHeight="1" spans="1:3">
      <c r="A352" s="8">
        <v>2040605</v>
      </c>
      <c r="B352" s="8" t="s">
        <v>879</v>
      </c>
      <c r="C352" s="9">
        <v>0</v>
      </c>
    </row>
    <row r="353" s="1" customFormat="1" customHeight="1" spans="1:3">
      <c r="A353" s="8">
        <v>2040606</v>
      </c>
      <c r="B353" s="8" t="s">
        <v>880</v>
      </c>
      <c r="C353" s="9">
        <v>0</v>
      </c>
    </row>
    <row r="354" s="1" customFormat="1" customHeight="1" spans="1:3">
      <c r="A354" s="8">
        <v>2040607</v>
      </c>
      <c r="B354" s="8" t="s">
        <v>881</v>
      </c>
      <c r="C354" s="9">
        <v>0</v>
      </c>
    </row>
    <row r="355" s="1" customFormat="1" customHeight="1" spans="1:3">
      <c r="A355" s="8">
        <v>2040608</v>
      </c>
      <c r="B355" s="8" t="s">
        <v>882</v>
      </c>
      <c r="C355" s="9">
        <v>0</v>
      </c>
    </row>
    <row r="356" s="1" customFormat="1" customHeight="1" spans="1:3">
      <c r="A356" s="8">
        <v>2040609</v>
      </c>
      <c r="B356" s="8" t="s">
        <v>883</v>
      </c>
      <c r="C356" s="9">
        <v>0</v>
      </c>
    </row>
    <row r="357" s="1" customFormat="1" customHeight="1" spans="1:3">
      <c r="A357" s="8">
        <v>2040610</v>
      </c>
      <c r="B357" s="8" t="s">
        <v>884</v>
      </c>
      <c r="C357" s="9">
        <v>0</v>
      </c>
    </row>
    <row r="358" s="1" customFormat="1" customHeight="1" spans="1:3">
      <c r="A358" s="8">
        <v>2040611</v>
      </c>
      <c r="B358" s="8" t="s">
        <v>885</v>
      </c>
      <c r="C358" s="9">
        <v>0</v>
      </c>
    </row>
    <row r="359" s="1" customFormat="1" customHeight="1" spans="1:3">
      <c r="A359" s="8">
        <v>2040612</v>
      </c>
      <c r="B359" s="8" t="s">
        <v>886</v>
      </c>
      <c r="C359" s="9">
        <v>0</v>
      </c>
    </row>
    <row r="360" s="1" customFormat="1" customHeight="1" spans="1:3">
      <c r="A360" s="8">
        <v>2040613</v>
      </c>
      <c r="B360" s="8" t="s">
        <v>708</v>
      </c>
      <c r="C360" s="9">
        <v>0</v>
      </c>
    </row>
    <row r="361" s="1" customFormat="1" customHeight="1" spans="1:3">
      <c r="A361" s="8">
        <v>2040650</v>
      </c>
      <c r="B361" s="8" t="s">
        <v>676</v>
      </c>
      <c r="C361" s="9">
        <v>25</v>
      </c>
    </row>
    <row r="362" s="1" customFormat="1" customHeight="1" spans="1:3">
      <c r="A362" s="8">
        <v>2040699</v>
      </c>
      <c r="B362" s="8" t="s">
        <v>887</v>
      </c>
      <c r="C362" s="9">
        <v>7</v>
      </c>
    </row>
    <row r="363" s="1" customFormat="1" customHeight="1" spans="1:3">
      <c r="A363" s="8">
        <v>20407</v>
      </c>
      <c r="B363" s="20" t="s">
        <v>888</v>
      </c>
      <c r="C363" s="9">
        <f>SUM(C364:C372)</f>
        <v>0</v>
      </c>
    </row>
    <row r="364" s="1" customFormat="1" customHeight="1" spans="1:3">
      <c r="A364" s="8">
        <v>2040701</v>
      </c>
      <c r="B364" s="8" t="s">
        <v>667</v>
      </c>
      <c r="C364" s="9">
        <v>0</v>
      </c>
    </row>
    <row r="365" s="1" customFormat="1" customHeight="1" spans="1:3">
      <c r="A365" s="8">
        <v>2040702</v>
      </c>
      <c r="B365" s="8" t="s">
        <v>668</v>
      </c>
      <c r="C365" s="9">
        <v>0</v>
      </c>
    </row>
    <row r="366" s="1" customFormat="1" customHeight="1" spans="1:3">
      <c r="A366" s="8">
        <v>2040703</v>
      </c>
      <c r="B366" s="8" t="s">
        <v>669</v>
      </c>
      <c r="C366" s="9">
        <v>0</v>
      </c>
    </row>
    <row r="367" s="1" customFormat="1" customHeight="1" spans="1:3">
      <c r="A367" s="8">
        <v>2040704</v>
      </c>
      <c r="B367" s="8" t="s">
        <v>889</v>
      </c>
      <c r="C367" s="9">
        <v>0</v>
      </c>
    </row>
    <row r="368" s="1" customFormat="1" customHeight="1" spans="1:3">
      <c r="A368" s="8">
        <v>2040705</v>
      </c>
      <c r="B368" s="8" t="s">
        <v>890</v>
      </c>
      <c r="C368" s="9">
        <v>0</v>
      </c>
    </row>
    <row r="369" s="1" customFormat="1" customHeight="1" spans="1:3">
      <c r="A369" s="8">
        <v>2040706</v>
      </c>
      <c r="B369" s="8" t="s">
        <v>891</v>
      </c>
      <c r="C369" s="9">
        <v>0</v>
      </c>
    </row>
    <row r="370" s="1" customFormat="1" customHeight="1" spans="1:3">
      <c r="A370" s="8">
        <v>2040707</v>
      </c>
      <c r="B370" s="8" t="s">
        <v>708</v>
      </c>
      <c r="C370" s="9">
        <v>0</v>
      </c>
    </row>
    <row r="371" s="1" customFormat="1" customHeight="1" spans="1:3">
      <c r="A371" s="8">
        <v>2040750</v>
      </c>
      <c r="B371" s="8" t="s">
        <v>676</v>
      </c>
      <c r="C371" s="9">
        <v>0</v>
      </c>
    </row>
    <row r="372" s="1" customFormat="1" customHeight="1" spans="1:3">
      <c r="A372" s="8">
        <v>2040799</v>
      </c>
      <c r="B372" s="8" t="s">
        <v>892</v>
      </c>
      <c r="C372" s="9">
        <v>0</v>
      </c>
    </row>
    <row r="373" s="1" customFormat="1" customHeight="1" spans="1:3">
      <c r="A373" s="8">
        <v>20408</v>
      </c>
      <c r="B373" s="20" t="s">
        <v>893</v>
      </c>
      <c r="C373" s="9">
        <f>SUM(C374:C382)</f>
        <v>0</v>
      </c>
    </row>
    <row r="374" s="1" customFormat="1" customHeight="1" spans="1:3">
      <c r="A374" s="8">
        <v>2040801</v>
      </c>
      <c r="B374" s="8" t="s">
        <v>667</v>
      </c>
      <c r="C374" s="9">
        <v>0</v>
      </c>
    </row>
    <row r="375" s="1" customFormat="1" customHeight="1" spans="1:3">
      <c r="A375" s="8">
        <v>2040802</v>
      </c>
      <c r="B375" s="8" t="s">
        <v>668</v>
      </c>
      <c r="C375" s="9">
        <v>0</v>
      </c>
    </row>
    <row r="376" s="1" customFormat="1" customHeight="1" spans="1:3">
      <c r="A376" s="8">
        <v>2040803</v>
      </c>
      <c r="B376" s="8" t="s">
        <v>669</v>
      </c>
      <c r="C376" s="9">
        <v>0</v>
      </c>
    </row>
    <row r="377" s="1" customFormat="1" customHeight="1" spans="1:3">
      <c r="A377" s="8">
        <v>2040804</v>
      </c>
      <c r="B377" s="8" t="s">
        <v>894</v>
      </c>
      <c r="C377" s="9">
        <v>0</v>
      </c>
    </row>
    <row r="378" s="1" customFormat="1" customHeight="1" spans="1:3">
      <c r="A378" s="8">
        <v>2040805</v>
      </c>
      <c r="B378" s="8" t="s">
        <v>895</v>
      </c>
      <c r="C378" s="9">
        <v>0</v>
      </c>
    </row>
    <row r="379" s="1" customFormat="1" customHeight="1" spans="1:3">
      <c r="A379" s="8">
        <v>2040806</v>
      </c>
      <c r="B379" s="8" t="s">
        <v>896</v>
      </c>
      <c r="C379" s="9">
        <v>0</v>
      </c>
    </row>
    <row r="380" s="1" customFormat="1" customHeight="1" spans="1:3">
      <c r="A380" s="8">
        <v>2040807</v>
      </c>
      <c r="B380" s="8" t="s">
        <v>708</v>
      </c>
      <c r="C380" s="9">
        <v>0</v>
      </c>
    </row>
    <row r="381" s="1" customFormat="1" customHeight="1" spans="1:3">
      <c r="A381" s="8">
        <v>2040850</v>
      </c>
      <c r="B381" s="8" t="s">
        <v>676</v>
      </c>
      <c r="C381" s="9">
        <v>0</v>
      </c>
    </row>
    <row r="382" s="1" customFormat="1" customHeight="1" spans="1:3">
      <c r="A382" s="8">
        <v>2040899</v>
      </c>
      <c r="B382" s="8" t="s">
        <v>897</v>
      </c>
      <c r="C382" s="9">
        <v>0</v>
      </c>
    </row>
    <row r="383" s="1" customFormat="1" customHeight="1" spans="1:3">
      <c r="A383" s="8">
        <v>20409</v>
      </c>
      <c r="B383" s="20" t="s">
        <v>898</v>
      </c>
      <c r="C383" s="9">
        <f>SUM(C384:C390)</f>
        <v>0</v>
      </c>
    </row>
    <row r="384" s="1" customFormat="1" customHeight="1" spans="1:3">
      <c r="A384" s="8">
        <v>2040901</v>
      </c>
      <c r="B384" s="8" t="s">
        <v>667</v>
      </c>
      <c r="C384" s="9">
        <v>0</v>
      </c>
    </row>
    <row r="385" s="1" customFormat="1" customHeight="1" spans="1:3">
      <c r="A385" s="8">
        <v>2040902</v>
      </c>
      <c r="B385" s="8" t="s">
        <v>668</v>
      </c>
      <c r="C385" s="9">
        <v>0</v>
      </c>
    </row>
    <row r="386" s="1" customFormat="1" customHeight="1" spans="1:3">
      <c r="A386" s="8">
        <v>2040903</v>
      </c>
      <c r="B386" s="8" t="s">
        <v>669</v>
      </c>
      <c r="C386" s="9">
        <v>0</v>
      </c>
    </row>
    <row r="387" s="1" customFormat="1" customHeight="1" spans="1:3">
      <c r="A387" s="8">
        <v>2040904</v>
      </c>
      <c r="B387" s="8" t="s">
        <v>899</v>
      </c>
      <c r="C387" s="9">
        <v>0</v>
      </c>
    </row>
    <row r="388" s="1" customFormat="1" customHeight="1" spans="1:3">
      <c r="A388" s="8">
        <v>2040905</v>
      </c>
      <c r="B388" s="8" t="s">
        <v>900</v>
      </c>
      <c r="C388" s="9">
        <v>0</v>
      </c>
    </row>
    <row r="389" s="1" customFormat="1" customHeight="1" spans="1:3">
      <c r="A389" s="8">
        <v>2040950</v>
      </c>
      <c r="B389" s="8" t="s">
        <v>676</v>
      </c>
      <c r="C389" s="9">
        <v>0</v>
      </c>
    </row>
    <row r="390" s="1" customFormat="1" customHeight="1" spans="1:3">
      <c r="A390" s="8">
        <v>2040999</v>
      </c>
      <c r="B390" s="8" t="s">
        <v>901</v>
      </c>
      <c r="C390" s="9">
        <v>0</v>
      </c>
    </row>
    <row r="391" s="1" customFormat="1" customHeight="1" spans="1:3">
      <c r="A391" s="8">
        <v>20410</v>
      </c>
      <c r="B391" s="20" t="s">
        <v>902</v>
      </c>
      <c r="C391" s="9">
        <f>SUM(C392:C396)</f>
        <v>0</v>
      </c>
    </row>
    <row r="392" s="1" customFormat="1" customHeight="1" spans="1:3">
      <c r="A392" s="8">
        <v>2041001</v>
      </c>
      <c r="B392" s="8" t="s">
        <v>667</v>
      </c>
      <c r="C392" s="9">
        <v>0</v>
      </c>
    </row>
    <row r="393" s="1" customFormat="1" customHeight="1" spans="1:3">
      <c r="A393" s="8">
        <v>2041002</v>
      </c>
      <c r="B393" s="8" t="s">
        <v>668</v>
      </c>
      <c r="C393" s="9">
        <v>0</v>
      </c>
    </row>
    <row r="394" s="1" customFormat="1" customHeight="1" spans="1:3">
      <c r="A394" s="8">
        <v>2041006</v>
      </c>
      <c r="B394" s="8" t="s">
        <v>708</v>
      </c>
      <c r="C394" s="9">
        <v>0</v>
      </c>
    </row>
    <row r="395" s="1" customFormat="1" customHeight="1" spans="1:3">
      <c r="A395" s="8">
        <v>2041007</v>
      </c>
      <c r="B395" s="8" t="s">
        <v>903</v>
      </c>
      <c r="C395" s="9">
        <v>0</v>
      </c>
    </row>
    <row r="396" s="1" customFormat="1" customHeight="1" spans="1:3">
      <c r="A396" s="8">
        <v>2041099</v>
      </c>
      <c r="B396" s="8" t="s">
        <v>904</v>
      </c>
      <c r="C396" s="9">
        <v>0</v>
      </c>
    </row>
    <row r="397" s="1" customFormat="1" customHeight="1" spans="1:3">
      <c r="A397" s="8">
        <v>20499</v>
      </c>
      <c r="B397" s="20" t="s">
        <v>905</v>
      </c>
      <c r="C397" s="9">
        <f>C398</f>
        <v>11708</v>
      </c>
    </row>
    <row r="398" s="1" customFormat="1" customHeight="1" spans="1:3">
      <c r="A398" s="8">
        <v>2049901</v>
      </c>
      <c r="B398" s="8" t="s">
        <v>906</v>
      </c>
      <c r="C398" s="9">
        <v>11708</v>
      </c>
    </row>
    <row r="399" s="1" customFormat="1" customHeight="1" spans="1:3">
      <c r="A399" s="8">
        <v>205</v>
      </c>
      <c r="B399" s="20" t="s">
        <v>907</v>
      </c>
      <c r="C399" s="9">
        <f>SUM(C400,C405,C414,C420,C426,C430,C434,C438,C444,C451)</f>
        <v>17764</v>
      </c>
    </row>
    <row r="400" s="1" customFormat="1" customHeight="1" spans="1:3">
      <c r="A400" s="8">
        <v>20501</v>
      </c>
      <c r="B400" s="20" t="s">
        <v>908</v>
      </c>
      <c r="C400" s="9">
        <f>SUM(C401:C404)</f>
        <v>794</v>
      </c>
    </row>
    <row r="401" s="1" customFormat="1" customHeight="1" spans="1:3">
      <c r="A401" s="8">
        <v>2050101</v>
      </c>
      <c r="B401" s="8" t="s">
        <v>667</v>
      </c>
      <c r="C401" s="9">
        <v>274</v>
      </c>
    </row>
    <row r="402" s="1" customFormat="1" customHeight="1" spans="1:3">
      <c r="A402" s="8">
        <v>2050102</v>
      </c>
      <c r="B402" s="8" t="s">
        <v>668</v>
      </c>
      <c r="C402" s="9">
        <v>0</v>
      </c>
    </row>
    <row r="403" s="1" customFormat="1" customHeight="1" spans="1:3">
      <c r="A403" s="8">
        <v>2050103</v>
      </c>
      <c r="B403" s="8" t="s">
        <v>669</v>
      </c>
      <c r="C403" s="9">
        <v>0</v>
      </c>
    </row>
    <row r="404" s="1" customFormat="1" customHeight="1" spans="1:3">
      <c r="A404" s="8">
        <v>2050199</v>
      </c>
      <c r="B404" s="8" t="s">
        <v>909</v>
      </c>
      <c r="C404" s="9">
        <v>520</v>
      </c>
    </row>
    <row r="405" s="1" customFormat="1" customHeight="1" spans="1:3">
      <c r="A405" s="8">
        <v>20502</v>
      </c>
      <c r="B405" s="20" t="s">
        <v>910</v>
      </c>
      <c r="C405" s="9">
        <f>SUM(C406:C413)</f>
        <v>14490</v>
      </c>
    </row>
    <row r="406" s="1" customFormat="1" customHeight="1" spans="1:3">
      <c r="A406" s="8">
        <v>2050201</v>
      </c>
      <c r="B406" s="8" t="s">
        <v>911</v>
      </c>
      <c r="C406" s="9">
        <v>1767</v>
      </c>
    </row>
    <row r="407" s="1" customFormat="1" customHeight="1" spans="1:3">
      <c r="A407" s="8">
        <v>2050202</v>
      </c>
      <c r="B407" s="8" t="s">
        <v>912</v>
      </c>
      <c r="C407" s="9">
        <v>4866</v>
      </c>
    </row>
    <row r="408" s="1" customFormat="1" customHeight="1" spans="1:3">
      <c r="A408" s="8">
        <v>2050203</v>
      </c>
      <c r="B408" s="8" t="s">
        <v>913</v>
      </c>
      <c r="C408" s="9">
        <v>3210</v>
      </c>
    </row>
    <row r="409" s="1" customFormat="1" customHeight="1" spans="1:3">
      <c r="A409" s="8">
        <v>2050204</v>
      </c>
      <c r="B409" s="8" t="s">
        <v>914</v>
      </c>
      <c r="C409" s="9">
        <v>2619</v>
      </c>
    </row>
    <row r="410" s="1" customFormat="1" customHeight="1" spans="1:3">
      <c r="A410" s="8">
        <v>2050205</v>
      </c>
      <c r="B410" s="8" t="s">
        <v>915</v>
      </c>
      <c r="C410" s="9">
        <v>0</v>
      </c>
    </row>
    <row r="411" s="1" customFormat="1" customHeight="1" spans="1:3">
      <c r="A411" s="8">
        <v>2050206</v>
      </c>
      <c r="B411" s="8" t="s">
        <v>916</v>
      </c>
      <c r="C411" s="9">
        <v>0</v>
      </c>
    </row>
    <row r="412" s="1" customFormat="1" customHeight="1" spans="1:3">
      <c r="A412" s="8">
        <v>2050207</v>
      </c>
      <c r="B412" s="8" t="s">
        <v>917</v>
      </c>
      <c r="C412" s="9">
        <v>0</v>
      </c>
    </row>
    <row r="413" s="1" customFormat="1" customHeight="1" spans="1:3">
      <c r="A413" s="8">
        <v>2050299</v>
      </c>
      <c r="B413" s="8" t="s">
        <v>918</v>
      </c>
      <c r="C413" s="9">
        <v>2028</v>
      </c>
    </row>
    <row r="414" s="1" customFormat="1" customHeight="1" spans="1:3">
      <c r="A414" s="8">
        <v>20503</v>
      </c>
      <c r="B414" s="20" t="s">
        <v>919</v>
      </c>
      <c r="C414" s="9">
        <f>SUM(C415:C419)</f>
        <v>1026</v>
      </c>
    </row>
    <row r="415" s="1" customFormat="1" customHeight="1" spans="1:3">
      <c r="A415" s="8">
        <v>2050301</v>
      </c>
      <c r="B415" s="8" t="s">
        <v>920</v>
      </c>
      <c r="C415" s="9">
        <v>0</v>
      </c>
    </row>
    <row r="416" s="1" customFormat="1" customHeight="1" spans="1:3">
      <c r="A416" s="8">
        <v>2050302</v>
      </c>
      <c r="B416" s="8" t="s">
        <v>921</v>
      </c>
      <c r="C416" s="9">
        <v>0</v>
      </c>
    </row>
    <row r="417" s="1" customFormat="1" customHeight="1" spans="1:3">
      <c r="A417" s="8">
        <v>2050303</v>
      </c>
      <c r="B417" s="8" t="s">
        <v>922</v>
      </c>
      <c r="C417" s="9">
        <v>0</v>
      </c>
    </row>
    <row r="418" s="1" customFormat="1" customHeight="1" spans="1:3">
      <c r="A418" s="8">
        <v>2050305</v>
      </c>
      <c r="B418" s="8" t="s">
        <v>923</v>
      </c>
      <c r="C418" s="9">
        <v>0</v>
      </c>
    </row>
    <row r="419" s="1" customFormat="1" customHeight="1" spans="1:3">
      <c r="A419" s="8">
        <v>2050399</v>
      </c>
      <c r="B419" s="8" t="s">
        <v>924</v>
      </c>
      <c r="C419" s="9">
        <v>1026</v>
      </c>
    </row>
    <row r="420" s="1" customFormat="1" customHeight="1" spans="1:3">
      <c r="A420" s="8">
        <v>20504</v>
      </c>
      <c r="B420" s="20" t="s">
        <v>925</v>
      </c>
      <c r="C420" s="9">
        <f>SUM(C421:C425)</f>
        <v>0</v>
      </c>
    </row>
    <row r="421" s="1" customFormat="1" customHeight="1" spans="1:3">
      <c r="A421" s="8">
        <v>2050401</v>
      </c>
      <c r="B421" s="8" t="s">
        <v>926</v>
      </c>
      <c r="C421" s="9">
        <v>0</v>
      </c>
    </row>
    <row r="422" s="1" customFormat="1" customHeight="1" spans="1:3">
      <c r="A422" s="8">
        <v>2050402</v>
      </c>
      <c r="B422" s="8" t="s">
        <v>927</v>
      </c>
      <c r="C422" s="9">
        <v>0</v>
      </c>
    </row>
    <row r="423" s="1" customFormat="1" customHeight="1" spans="1:3">
      <c r="A423" s="8">
        <v>2050403</v>
      </c>
      <c r="B423" s="8" t="s">
        <v>928</v>
      </c>
      <c r="C423" s="9">
        <v>0</v>
      </c>
    </row>
    <row r="424" s="1" customFormat="1" customHeight="1" spans="1:3">
      <c r="A424" s="8">
        <v>2050404</v>
      </c>
      <c r="B424" s="8" t="s">
        <v>929</v>
      </c>
      <c r="C424" s="9">
        <v>0</v>
      </c>
    </row>
    <row r="425" s="1" customFormat="1" customHeight="1" spans="1:3">
      <c r="A425" s="8">
        <v>2050499</v>
      </c>
      <c r="B425" s="8" t="s">
        <v>930</v>
      </c>
      <c r="C425" s="9">
        <v>0</v>
      </c>
    </row>
    <row r="426" s="1" customFormat="1" customHeight="1" spans="1:3">
      <c r="A426" s="8">
        <v>20505</v>
      </c>
      <c r="B426" s="20" t="s">
        <v>931</v>
      </c>
      <c r="C426" s="9">
        <f>SUM(C427:C429)</f>
        <v>0</v>
      </c>
    </row>
    <row r="427" s="1" customFormat="1" customHeight="1" spans="1:3">
      <c r="A427" s="8">
        <v>2050501</v>
      </c>
      <c r="B427" s="8" t="s">
        <v>932</v>
      </c>
      <c r="C427" s="9">
        <v>0</v>
      </c>
    </row>
    <row r="428" s="1" customFormat="1" customHeight="1" spans="1:3">
      <c r="A428" s="8">
        <v>2050502</v>
      </c>
      <c r="B428" s="8" t="s">
        <v>933</v>
      </c>
      <c r="C428" s="9">
        <v>0</v>
      </c>
    </row>
    <row r="429" s="1" customFormat="1" customHeight="1" spans="1:3">
      <c r="A429" s="8">
        <v>2050599</v>
      </c>
      <c r="B429" s="8" t="s">
        <v>934</v>
      </c>
      <c r="C429" s="9">
        <v>0</v>
      </c>
    </row>
    <row r="430" s="1" customFormat="1" customHeight="1" spans="1:3">
      <c r="A430" s="8">
        <v>20506</v>
      </c>
      <c r="B430" s="20" t="s">
        <v>935</v>
      </c>
      <c r="C430" s="9">
        <f>SUM(C431:C433)</f>
        <v>0</v>
      </c>
    </row>
    <row r="431" s="1" customFormat="1" customHeight="1" spans="1:3">
      <c r="A431" s="8">
        <v>2050601</v>
      </c>
      <c r="B431" s="8" t="s">
        <v>936</v>
      </c>
      <c r="C431" s="9">
        <v>0</v>
      </c>
    </row>
    <row r="432" s="1" customFormat="1" customHeight="1" spans="1:3">
      <c r="A432" s="8">
        <v>2050602</v>
      </c>
      <c r="B432" s="8" t="s">
        <v>937</v>
      </c>
      <c r="C432" s="9">
        <v>0</v>
      </c>
    </row>
    <row r="433" s="1" customFormat="1" customHeight="1" spans="1:3">
      <c r="A433" s="8">
        <v>2050699</v>
      </c>
      <c r="B433" s="8" t="s">
        <v>938</v>
      </c>
      <c r="C433" s="9">
        <v>0</v>
      </c>
    </row>
    <row r="434" s="1" customFormat="1" customHeight="1" spans="1:3">
      <c r="A434" s="8">
        <v>20507</v>
      </c>
      <c r="B434" s="20" t="s">
        <v>939</v>
      </c>
      <c r="C434" s="9">
        <f>SUM(C435:C437)</f>
        <v>0</v>
      </c>
    </row>
    <row r="435" s="1" customFormat="1" customHeight="1" spans="1:3">
      <c r="A435" s="8">
        <v>2050701</v>
      </c>
      <c r="B435" s="8" t="s">
        <v>940</v>
      </c>
      <c r="C435" s="9">
        <v>0</v>
      </c>
    </row>
    <row r="436" s="1" customFormat="1" customHeight="1" spans="1:3">
      <c r="A436" s="8">
        <v>2050702</v>
      </c>
      <c r="B436" s="8" t="s">
        <v>941</v>
      </c>
      <c r="C436" s="9">
        <v>0</v>
      </c>
    </row>
    <row r="437" s="1" customFormat="1" customHeight="1" spans="1:3">
      <c r="A437" s="8">
        <v>2050799</v>
      </c>
      <c r="B437" s="8" t="s">
        <v>942</v>
      </c>
      <c r="C437" s="9">
        <v>0</v>
      </c>
    </row>
    <row r="438" s="1" customFormat="1" customHeight="1" spans="1:3">
      <c r="A438" s="8">
        <v>20508</v>
      </c>
      <c r="B438" s="20" t="s">
        <v>943</v>
      </c>
      <c r="C438" s="9">
        <f>SUM(C439:C443)</f>
        <v>190</v>
      </c>
    </row>
    <row r="439" s="1" customFormat="1" customHeight="1" spans="1:3">
      <c r="A439" s="8">
        <v>2050801</v>
      </c>
      <c r="B439" s="8" t="s">
        <v>944</v>
      </c>
      <c r="C439" s="9">
        <v>0</v>
      </c>
    </row>
    <row r="440" s="1" customFormat="1" customHeight="1" spans="1:3">
      <c r="A440" s="8">
        <v>2050802</v>
      </c>
      <c r="B440" s="8" t="s">
        <v>945</v>
      </c>
      <c r="C440" s="9">
        <v>190</v>
      </c>
    </row>
    <row r="441" s="1" customFormat="1" customHeight="1" spans="1:3">
      <c r="A441" s="8">
        <v>2050803</v>
      </c>
      <c r="B441" s="8" t="s">
        <v>946</v>
      </c>
      <c r="C441" s="9">
        <v>0</v>
      </c>
    </row>
    <row r="442" s="1" customFormat="1" customHeight="1" spans="1:3">
      <c r="A442" s="8">
        <v>2050804</v>
      </c>
      <c r="B442" s="8" t="s">
        <v>947</v>
      </c>
      <c r="C442" s="9">
        <v>0</v>
      </c>
    </row>
    <row r="443" s="1" customFormat="1" customHeight="1" spans="1:3">
      <c r="A443" s="8">
        <v>2050899</v>
      </c>
      <c r="B443" s="8" t="s">
        <v>948</v>
      </c>
      <c r="C443" s="9">
        <v>0</v>
      </c>
    </row>
    <row r="444" s="1" customFormat="1" customHeight="1" spans="1:3">
      <c r="A444" s="8">
        <v>20509</v>
      </c>
      <c r="B444" s="20" t="s">
        <v>949</v>
      </c>
      <c r="C444" s="9">
        <f>SUM(C445:C450)</f>
        <v>1264</v>
      </c>
    </row>
    <row r="445" s="1" customFormat="1" customHeight="1" spans="1:3">
      <c r="A445" s="8">
        <v>2050901</v>
      </c>
      <c r="B445" s="8" t="s">
        <v>950</v>
      </c>
      <c r="C445" s="9">
        <v>102</v>
      </c>
    </row>
    <row r="446" s="1" customFormat="1" customHeight="1" spans="1:3">
      <c r="A446" s="8">
        <v>2050902</v>
      </c>
      <c r="B446" s="8" t="s">
        <v>951</v>
      </c>
      <c r="C446" s="9">
        <v>0</v>
      </c>
    </row>
    <row r="447" s="1" customFormat="1" customHeight="1" spans="1:3">
      <c r="A447" s="8">
        <v>2050903</v>
      </c>
      <c r="B447" s="8" t="s">
        <v>952</v>
      </c>
      <c r="C447" s="9">
        <v>0</v>
      </c>
    </row>
    <row r="448" s="1" customFormat="1" customHeight="1" spans="1:3">
      <c r="A448" s="8">
        <v>2050904</v>
      </c>
      <c r="B448" s="8" t="s">
        <v>953</v>
      </c>
      <c r="C448" s="9">
        <v>0</v>
      </c>
    </row>
    <row r="449" s="1" customFormat="1" customHeight="1" spans="1:3">
      <c r="A449" s="8">
        <v>2050905</v>
      </c>
      <c r="B449" s="8" t="s">
        <v>954</v>
      </c>
      <c r="C449" s="9">
        <v>0</v>
      </c>
    </row>
    <row r="450" s="1" customFormat="1" customHeight="1" spans="1:3">
      <c r="A450" s="8">
        <v>2050999</v>
      </c>
      <c r="B450" s="8" t="s">
        <v>955</v>
      </c>
      <c r="C450" s="9">
        <v>1162</v>
      </c>
    </row>
    <row r="451" s="1" customFormat="1" customHeight="1" spans="1:3">
      <c r="A451" s="8">
        <v>20599</v>
      </c>
      <c r="B451" s="20" t="s">
        <v>956</v>
      </c>
      <c r="C451" s="9">
        <f>C452</f>
        <v>0</v>
      </c>
    </row>
    <row r="452" s="1" customFormat="1" customHeight="1" spans="1:3">
      <c r="A452" s="8">
        <v>2059999</v>
      </c>
      <c r="B452" s="8" t="s">
        <v>957</v>
      </c>
      <c r="C452" s="9">
        <v>0</v>
      </c>
    </row>
    <row r="453" s="1" customFormat="1" customHeight="1" spans="1:3">
      <c r="A453" s="8">
        <v>206</v>
      </c>
      <c r="B453" s="20" t="s">
        <v>958</v>
      </c>
      <c r="C453" s="9">
        <f>SUM(C454,C459,C467,C473,C477,C482,C487,C494,C498,C502)</f>
        <v>1222</v>
      </c>
    </row>
    <row r="454" s="1" customFormat="1" customHeight="1" spans="1:3">
      <c r="A454" s="8">
        <v>20601</v>
      </c>
      <c r="B454" s="20" t="s">
        <v>959</v>
      </c>
      <c r="C454" s="9">
        <f>SUM(C455:C458)</f>
        <v>0</v>
      </c>
    </row>
    <row r="455" s="1" customFormat="1" customHeight="1" spans="1:3">
      <c r="A455" s="8">
        <v>2060101</v>
      </c>
      <c r="B455" s="8" t="s">
        <v>667</v>
      </c>
      <c r="C455" s="9">
        <v>0</v>
      </c>
    </row>
    <row r="456" s="1" customFormat="1" customHeight="1" spans="1:3">
      <c r="A456" s="8">
        <v>2060102</v>
      </c>
      <c r="B456" s="8" t="s">
        <v>668</v>
      </c>
      <c r="C456" s="9">
        <v>0</v>
      </c>
    </row>
    <row r="457" s="1" customFormat="1" customHeight="1" spans="1:3">
      <c r="A457" s="8">
        <v>2060103</v>
      </c>
      <c r="B457" s="8" t="s">
        <v>669</v>
      </c>
      <c r="C457" s="9">
        <v>0</v>
      </c>
    </row>
    <row r="458" s="1" customFormat="1" customHeight="1" spans="1:3">
      <c r="A458" s="8">
        <v>2060199</v>
      </c>
      <c r="B458" s="8" t="s">
        <v>960</v>
      </c>
      <c r="C458" s="9">
        <v>0</v>
      </c>
    </row>
    <row r="459" s="1" customFormat="1" customHeight="1" spans="1:3">
      <c r="A459" s="8">
        <v>20602</v>
      </c>
      <c r="B459" s="20" t="s">
        <v>961</v>
      </c>
      <c r="C459" s="9">
        <f>SUM(C460:C466)</f>
        <v>0</v>
      </c>
    </row>
    <row r="460" s="1" customFormat="1" customHeight="1" spans="1:3">
      <c r="A460" s="8">
        <v>2060201</v>
      </c>
      <c r="B460" s="8" t="s">
        <v>962</v>
      </c>
      <c r="C460" s="9">
        <v>0</v>
      </c>
    </row>
    <row r="461" s="1" customFormat="1" customHeight="1" spans="1:3">
      <c r="A461" s="8">
        <v>2060203</v>
      </c>
      <c r="B461" s="8" t="s">
        <v>963</v>
      </c>
      <c r="C461" s="9">
        <v>0</v>
      </c>
    </row>
    <row r="462" s="1" customFormat="1" customHeight="1" spans="1:3">
      <c r="A462" s="8">
        <v>2060204</v>
      </c>
      <c r="B462" s="8" t="s">
        <v>964</v>
      </c>
      <c r="C462" s="9">
        <v>0</v>
      </c>
    </row>
    <row r="463" s="1" customFormat="1" customHeight="1" spans="1:3">
      <c r="A463" s="8">
        <v>2060205</v>
      </c>
      <c r="B463" s="8" t="s">
        <v>965</v>
      </c>
      <c r="C463" s="9">
        <v>0</v>
      </c>
    </row>
    <row r="464" s="1" customFormat="1" customHeight="1" spans="1:3">
      <c r="A464" s="8">
        <v>2060206</v>
      </c>
      <c r="B464" s="8" t="s">
        <v>966</v>
      </c>
      <c r="C464" s="9">
        <v>0</v>
      </c>
    </row>
    <row r="465" s="1" customFormat="1" customHeight="1" spans="1:3">
      <c r="A465" s="8">
        <v>2060207</v>
      </c>
      <c r="B465" s="8" t="s">
        <v>967</v>
      </c>
      <c r="C465" s="9">
        <v>0</v>
      </c>
    </row>
    <row r="466" s="1" customFormat="1" customHeight="1" spans="1:3">
      <c r="A466" s="8">
        <v>2060299</v>
      </c>
      <c r="B466" s="8" t="s">
        <v>968</v>
      </c>
      <c r="C466" s="9">
        <v>0</v>
      </c>
    </row>
    <row r="467" s="1" customFormat="1" customHeight="1" spans="1:3">
      <c r="A467" s="8">
        <v>20603</v>
      </c>
      <c r="B467" s="20" t="s">
        <v>969</v>
      </c>
      <c r="C467" s="9">
        <f>SUM(C468:C472)</f>
        <v>0</v>
      </c>
    </row>
    <row r="468" s="1" customFormat="1" customHeight="1" spans="1:3">
      <c r="A468" s="8">
        <v>2060301</v>
      </c>
      <c r="B468" s="8" t="s">
        <v>962</v>
      </c>
      <c r="C468" s="9">
        <v>0</v>
      </c>
    </row>
    <row r="469" s="1" customFormat="1" customHeight="1" spans="1:3">
      <c r="A469" s="8">
        <v>2060302</v>
      </c>
      <c r="B469" s="8" t="s">
        <v>970</v>
      </c>
      <c r="C469" s="9">
        <v>0</v>
      </c>
    </row>
    <row r="470" s="1" customFormat="1" customHeight="1" spans="1:3">
      <c r="A470" s="8">
        <v>2060303</v>
      </c>
      <c r="B470" s="8" t="s">
        <v>971</v>
      </c>
      <c r="C470" s="9">
        <v>0</v>
      </c>
    </row>
    <row r="471" s="1" customFormat="1" customHeight="1" spans="1:3">
      <c r="A471" s="8">
        <v>2060304</v>
      </c>
      <c r="B471" s="8" t="s">
        <v>972</v>
      </c>
      <c r="C471" s="9">
        <v>0</v>
      </c>
    </row>
    <row r="472" s="1" customFormat="1" customHeight="1" spans="1:3">
      <c r="A472" s="8">
        <v>2060399</v>
      </c>
      <c r="B472" s="8" t="s">
        <v>973</v>
      </c>
      <c r="C472" s="9">
        <v>0</v>
      </c>
    </row>
    <row r="473" s="1" customFormat="1" customHeight="1" spans="1:3">
      <c r="A473" s="8">
        <v>20604</v>
      </c>
      <c r="B473" s="20" t="s">
        <v>974</v>
      </c>
      <c r="C473" s="9">
        <f>SUM(C474:C476)</f>
        <v>0</v>
      </c>
    </row>
    <row r="474" s="1" customFormat="1" customHeight="1" spans="1:3">
      <c r="A474" s="8">
        <v>2060401</v>
      </c>
      <c r="B474" s="8" t="s">
        <v>962</v>
      </c>
      <c r="C474" s="9">
        <v>0</v>
      </c>
    </row>
    <row r="475" s="1" customFormat="1" customHeight="1" spans="1:3">
      <c r="A475" s="8">
        <v>2060404</v>
      </c>
      <c r="B475" s="8" t="s">
        <v>975</v>
      </c>
      <c r="C475" s="9">
        <v>0</v>
      </c>
    </row>
    <row r="476" s="1" customFormat="1" customHeight="1" spans="1:3">
      <c r="A476" s="8">
        <v>2060499</v>
      </c>
      <c r="B476" s="8" t="s">
        <v>976</v>
      </c>
      <c r="C476" s="9">
        <v>0</v>
      </c>
    </row>
    <row r="477" s="1" customFormat="1" customHeight="1" spans="1:3">
      <c r="A477" s="8">
        <v>20605</v>
      </c>
      <c r="B477" s="20" t="s">
        <v>977</v>
      </c>
      <c r="C477" s="9">
        <f>SUM(C478:C481)</f>
        <v>1160</v>
      </c>
    </row>
    <row r="478" s="1" customFormat="1" customHeight="1" spans="1:3">
      <c r="A478" s="8">
        <v>2060501</v>
      </c>
      <c r="B478" s="8" t="s">
        <v>962</v>
      </c>
      <c r="C478" s="9">
        <v>0</v>
      </c>
    </row>
    <row r="479" s="1" customFormat="1" customHeight="1" spans="1:3">
      <c r="A479" s="8">
        <v>2060502</v>
      </c>
      <c r="B479" s="8" t="s">
        <v>978</v>
      </c>
      <c r="C479" s="9">
        <v>0</v>
      </c>
    </row>
    <row r="480" s="1" customFormat="1" customHeight="1" spans="1:3">
      <c r="A480" s="8">
        <v>2060503</v>
      </c>
      <c r="B480" s="8" t="s">
        <v>979</v>
      </c>
      <c r="C480" s="9">
        <v>0</v>
      </c>
    </row>
    <row r="481" s="1" customFormat="1" customHeight="1" spans="1:3">
      <c r="A481" s="8">
        <v>2060599</v>
      </c>
      <c r="B481" s="8" t="s">
        <v>980</v>
      </c>
      <c r="C481" s="9">
        <v>1160</v>
      </c>
    </row>
    <row r="482" s="1" customFormat="1" customHeight="1" spans="1:3">
      <c r="A482" s="8">
        <v>20606</v>
      </c>
      <c r="B482" s="20" t="s">
        <v>981</v>
      </c>
      <c r="C482" s="9">
        <f>SUM(C483:C486)</f>
        <v>0</v>
      </c>
    </row>
    <row r="483" s="1" customFormat="1" customHeight="1" spans="1:3">
      <c r="A483" s="8">
        <v>2060601</v>
      </c>
      <c r="B483" s="8" t="s">
        <v>982</v>
      </c>
      <c r="C483" s="9">
        <v>0</v>
      </c>
    </row>
    <row r="484" s="1" customFormat="1" customHeight="1" spans="1:3">
      <c r="A484" s="8">
        <v>2060602</v>
      </c>
      <c r="B484" s="8" t="s">
        <v>983</v>
      </c>
      <c r="C484" s="9">
        <v>0</v>
      </c>
    </row>
    <row r="485" s="1" customFormat="1" customHeight="1" spans="1:3">
      <c r="A485" s="8">
        <v>2060603</v>
      </c>
      <c r="B485" s="8" t="s">
        <v>984</v>
      </c>
      <c r="C485" s="9">
        <v>0</v>
      </c>
    </row>
    <row r="486" s="1" customFormat="1" customHeight="1" spans="1:3">
      <c r="A486" s="8">
        <v>2060699</v>
      </c>
      <c r="B486" s="8" t="s">
        <v>985</v>
      </c>
      <c r="C486" s="9">
        <v>0</v>
      </c>
    </row>
    <row r="487" s="1" customFormat="1" customHeight="1" spans="1:3">
      <c r="A487" s="8">
        <v>20607</v>
      </c>
      <c r="B487" s="20" t="s">
        <v>986</v>
      </c>
      <c r="C487" s="9">
        <f>SUM(C488:C493)</f>
        <v>62</v>
      </c>
    </row>
    <row r="488" s="1" customFormat="1" customHeight="1" spans="1:3">
      <c r="A488" s="8">
        <v>2060701</v>
      </c>
      <c r="B488" s="8" t="s">
        <v>962</v>
      </c>
      <c r="C488" s="9">
        <v>62</v>
      </c>
    </row>
    <row r="489" s="1" customFormat="1" customHeight="1" spans="1:3">
      <c r="A489" s="8">
        <v>2060702</v>
      </c>
      <c r="B489" s="8" t="s">
        <v>987</v>
      </c>
      <c r="C489" s="9">
        <v>0</v>
      </c>
    </row>
    <row r="490" s="1" customFormat="1" customHeight="1" spans="1:3">
      <c r="A490" s="8">
        <v>2060703</v>
      </c>
      <c r="B490" s="8" t="s">
        <v>988</v>
      </c>
      <c r="C490" s="9">
        <v>0</v>
      </c>
    </row>
    <row r="491" s="1" customFormat="1" customHeight="1" spans="1:3">
      <c r="A491" s="8">
        <v>2060704</v>
      </c>
      <c r="B491" s="8" t="s">
        <v>989</v>
      </c>
      <c r="C491" s="9">
        <v>0</v>
      </c>
    </row>
    <row r="492" s="1" customFormat="1" customHeight="1" spans="1:3">
      <c r="A492" s="8">
        <v>2060705</v>
      </c>
      <c r="B492" s="8" t="s">
        <v>990</v>
      </c>
      <c r="C492" s="9">
        <v>0</v>
      </c>
    </row>
    <row r="493" s="1" customFormat="1" customHeight="1" spans="1:3">
      <c r="A493" s="8">
        <v>2060799</v>
      </c>
      <c r="B493" s="8" t="s">
        <v>991</v>
      </c>
      <c r="C493" s="9">
        <v>0</v>
      </c>
    </row>
    <row r="494" s="1" customFormat="1" customHeight="1" spans="1:3">
      <c r="A494" s="8">
        <v>20608</v>
      </c>
      <c r="B494" s="20" t="s">
        <v>992</v>
      </c>
      <c r="C494" s="9">
        <f>SUM(C495:C497)</f>
        <v>0</v>
      </c>
    </row>
    <row r="495" s="1" customFormat="1" customHeight="1" spans="1:3">
      <c r="A495" s="8">
        <v>2060801</v>
      </c>
      <c r="B495" s="8" t="s">
        <v>993</v>
      </c>
      <c r="C495" s="9">
        <v>0</v>
      </c>
    </row>
    <row r="496" s="1" customFormat="1" customHeight="1" spans="1:3">
      <c r="A496" s="8">
        <v>2060802</v>
      </c>
      <c r="B496" s="8" t="s">
        <v>994</v>
      </c>
      <c r="C496" s="9">
        <v>0</v>
      </c>
    </row>
    <row r="497" s="1" customFormat="1" customHeight="1" spans="1:3">
      <c r="A497" s="8">
        <v>2060899</v>
      </c>
      <c r="B497" s="8" t="s">
        <v>995</v>
      </c>
      <c r="C497" s="9">
        <v>0</v>
      </c>
    </row>
    <row r="498" s="1" customFormat="1" customHeight="1" spans="1:3">
      <c r="A498" s="8">
        <v>20609</v>
      </c>
      <c r="B498" s="20" t="s">
        <v>996</v>
      </c>
      <c r="C498" s="9">
        <f>SUM(C499:C501)</f>
        <v>0</v>
      </c>
    </row>
    <row r="499" s="1" customFormat="1" customHeight="1" spans="1:3">
      <c r="A499" s="8">
        <v>2060901</v>
      </c>
      <c r="B499" s="8" t="s">
        <v>997</v>
      </c>
      <c r="C499" s="9">
        <v>0</v>
      </c>
    </row>
    <row r="500" s="1" customFormat="1" customHeight="1" spans="1:3">
      <c r="A500" s="8">
        <v>2060902</v>
      </c>
      <c r="B500" s="8" t="s">
        <v>998</v>
      </c>
      <c r="C500" s="9">
        <v>0</v>
      </c>
    </row>
    <row r="501" s="1" customFormat="1" customHeight="1" spans="1:3">
      <c r="A501" s="8">
        <v>2060999</v>
      </c>
      <c r="B501" s="8" t="s">
        <v>999</v>
      </c>
      <c r="C501" s="9">
        <v>0</v>
      </c>
    </row>
    <row r="502" s="1" customFormat="1" customHeight="1" spans="1:3">
      <c r="A502" s="8">
        <v>20699</v>
      </c>
      <c r="B502" s="20" t="s">
        <v>1000</v>
      </c>
      <c r="C502" s="9">
        <f>SUM(C503:C506)</f>
        <v>0</v>
      </c>
    </row>
    <row r="503" s="1" customFormat="1" customHeight="1" spans="1:3">
      <c r="A503" s="8">
        <v>2069901</v>
      </c>
      <c r="B503" s="8" t="s">
        <v>1001</v>
      </c>
      <c r="C503" s="9">
        <v>0</v>
      </c>
    </row>
    <row r="504" s="1" customFormat="1" customHeight="1" spans="1:3">
      <c r="A504" s="8">
        <v>2069902</v>
      </c>
      <c r="B504" s="8" t="s">
        <v>1002</v>
      </c>
      <c r="C504" s="9">
        <v>0</v>
      </c>
    </row>
    <row r="505" s="1" customFormat="1" customHeight="1" spans="1:3">
      <c r="A505" s="8">
        <v>2069903</v>
      </c>
      <c r="B505" s="8" t="s">
        <v>1003</v>
      </c>
      <c r="C505" s="9">
        <v>0</v>
      </c>
    </row>
    <row r="506" s="1" customFormat="1" customHeight="1" spans="1:3">
      <c r="A506" s="8">
        <v>2069999</v>
      </c>
      <c r="B506" s="8" t="s">
        <v>1004</v>
      </c>
      <c r="C506" s="9">
        <v>0</v>
      </c>
    </row>
    <row r="507" s="1" customFormat="1" customHeight="1" spans="1:3">
      <c r="A507" s="8">
        <v>207</v>
      </c>
      <c r="B507" s="20" t="s">
        <v>1005</v>
      </c>
      <c r="C507" s="9">
        <f>SUM(C508,C524,C532,C543,C552,C560)</f>
        <v>4042</v>
      </c>
    </row>
    <row r="508" s="1" customFormat="1" customHeight="1" spans="1:3">
      <c r="A508" s="8">
        <v>20701</v>
      </c>
      <c r="B508" s="20" t="s">
        <v>1006</v>
      </c>
      <c r="C508" s="9">
        <f>SUM(C509:C523)</f>
        <v>3019</v>
      </c>
    </row>
    <row r="509" s="1" customFormat="1" customHeight="1" spans="1:3">
      <c r="A509" s="8">
        <v>2070101</v>
      </c>
      <c r="B509" s="8" t="s">
        <v>667</v>
      </c>
      <c r="C509" s="9">
        <v>249</v>
      </c>
    </row>
    <row r="510" s="1" customFormat="1" customHeight="1" spans="1:3">
      <c r="A510" s="8">
        <v>2070102</v>
      </c>
      <c r="B510" s="8" t="s">
        <v>668</v>
      </c>
      <c r="C510" s="9">
        <v>0</v>
      </c>
    </row>
    <row r="511" s="1" customFormat="1" customHeight="1" spans="1:3">
      <c r="A511" s="8">
        <v>2070103</v>
      </c>
      <c r="B511" s="8" t="s">
        <v>669</v>
      </c>
      <c r="C511" s="9">
        <v>0</v>
      </c>
    </row>
    <row r="512" s="1" customFormat="1" customHeight="1" spans="1:3">
      <c r="A512" s="8">
        <v>2070104</v>
      </c>
      <c r="B512" s="8" t="s">
        <v>1007</v>
      </c>
      <c r="C512" s="9">
        <v>0</v>
      </c>
    </row>
    <row r="513" s="1" customFormat="1" customHeight="1" spans="1:3">
      <c r="A513" s="8">
        <v>2070105</v>
      </c>
      <c r="B513" s="8" t="s">
        <v>1008</v>
      </c>
      <c r="C513" s="9">
        <v>147</v>
      </c>
    </row>
    <row r="514" s="1" customFormat="1" customHeight="1" spans="1:3">
      <c r="A514" s="8">
        <v>2070106</v>
      </c>
      <c r="B514" s="8" t="s">
        <v>1009</v>
      </c>
      <c r="C514" s="9">
        <v>8</v>
      </c>
    </row>
    <row r="515" s="1" customFormat="1" customHeight="1" spans="1:3">
      <c r="A515" s="8">
        <v>2070107</v>
      </c>
      <c r="B515" s="8" t="s">
        <v>1010</v>
      </c>
      <c r="C515" s="9">
        <v>59</v>
      </c>
    </row>
    <row r="516" s="1" customFormat="1" customHeight="1" spans="1:3">
      <c r="A516" s="8">
        <v>2070108</v>
      </c>
      <c r="B516" s="8" t="s">
        <v>1011</v>
      </c>
      <c r="C516" s="9">
        <v>0</v>
      </c>
    </row>
    <row r="517" s="1" customFormat="1" customHeight="1" spans="1:3">
      <c r="A517" s="8">
        <v>2070109</v>
      </c>
      <c r="B517" s="8" t="s">
        <v>1012</v>
      </c>
      <c r="C517" s="9">
        <v>980</v>
      </c>
    </row>
    <row r="518" s="1" customFormat="1" customHeight="1" spans="1:3">
      <c r="A518" s="8">
        <v>2070110</v>
      </c>
      <c r="B518" s="8" t="s">
        <v>1013</v>
      </c>
      <c r="C518" s="9">
        <v>0</v>
      </c>
    </row>
    <row r="519" s="1" customFormat="1" customHeight="1" spans="1:3">
      <c r="A519" s="8">
        <v>2070111</v>
      </c>
      <c r="B519" s="8" t="s">
        <v>1014</v>
      </c>
      <c r="C519" s="9">
        <v>19</v>
      </c>
    </row>
    <row r="520" s="1" customFormat="1" customHeight="1" spans="1:3">
      <c r="A520" s="8">
        <v>2070112</v>
      </c>
      <c r="B520" s="8" t="s">
        <v>1015</v>
      </c>
      <c r="C520" s="9">
        <v>143</v>
      </c>
    </row>
    <row r="521" s="1" customFormat="1" customHeight="1" spans="1:3">
      <c r="A521" s="8">
        <v>2070113</v>
      </c>
      <c r="B521" s="8" t="s">
        <v>1016</v>
      </c>
      <c r="C521" s="9">
        <v>26</v>
      </c>
    </row>
    <row r="522" s="1" customFormat="1" customHeight="1" spans="1:3">
      <c r="A522" s="8">
        <v>2070114</v>
      </c>
      <c r="B522" s="8" t="s">
        <v>1017</v>
      </c>
      <c r="C522" s="9">
        <v>62</v>
      </c>
    </row>
    <row r="523" s="1" customFormat="1" customHeight="1" spans="1:3">
      <c r="A523" s="8">
        <v>2070199</v>
      </c>
      <c r="B523" s="8" t="s">
        <v>1018</v>
      </c>
      <c r="C523" s="9">
        <v>1326</v>
      </c>
    </row>
    <row r="524" s="1" customFormat="1" customHeight="1" spans="1:3">
      <c r="A524" s="8">
        <v>20702</v>
      </c>
      <c r="B524" s="20" t="s">
        <v>1019</v>
      </c>
      <c r="C524" s="9">
        <f>SUM(C525:C531)</f>
        <v>30</v>
      </c>
    </row>
    <row r="525" s="1" customFormat="1" customHeight="1" spans="1:3">
      <c r="A525" s="8">
        <v>2070201</v>
      </c>
      <c r="B525" s="8" t="s">
        <v>667</v>
      </c>
      <c r="C525" s="9">
        <v>0</v>
      </c>
    </row>
    <row r="526" s="1" customFormat="1" customHeight="1" spans="1:3">
      <c r="A526" s="8">
        <v>2070202</v>
      </c>
      <c r="B526" s="8" t="s">
        <v>668</v>
      </c>
      <c r="C526" s="9">
        <v>0</v>
      </c>
    </row>
    <row r="527" s="1" customFormat="1" customHeight="1" spans="1:3">
      <c r="A527" s="8">
        <v>2070203</v>
      </c>
      <c r="B527" s="8" t="s">
        <v>669</v>
      </c>
      <c r="C527" s="9">
        <v>0</v>
      </c>
    </row>
    <row r="528" s="1" customFormat="1" customHeight="1" spans="1:3">
      <c r="A528" s="8">
        <v>2070204</v>
      </c>
      <c r="B528" s="8" t="s">
        <v>1020</v>
      </c>
      <c r="C528" s="9">
        <v>30</v>
      </c>
    </row>
    <row r="529" s="1" customFormat="1" customHeight="1" spans="1:3">
      <c r="A529" s="8">
        <v>2070205</v>
      </c>
      <c r="B529" s="8" t="s">
        <v>1021</v>
      </c>
      <c r="C529" s="9">
        <v>0</v>
      </c>
    </row>
    <row r="530" s="1" customFormat="1" customHeight="1" spans="1:3">
      <c r="A530" s="8">
        <v>2070206</v>
      </c>
      <c r="B530" s="8" t="s">
        <v>1022</v>
      </c>
      <c r="C530" s="9">
        <v>0</v>
      </c>
    </row>
    <row r="531" s="1" customFormat="1" customHeight="1" spans="1:3">
      <c r="A531" s="8">
        <v>2070299</v>
      </c>
      <c r="B531" s="8" t="s">
        <v>1023</v>
      </c>
      <c r="C531" s="9">
        <v>0</v>
      </c>
    </row>
    <row r="532" s="1" customFormat="1" customHeight="1" spans="1:3">
      <c r="A532" s="8">
        <v>20703</v>
      </c>
      <c r="B532" s="20" t="s">
        <v>1024</v>
      </c>
      <c r="C532" s="9">
        <f>SUM(C533:C542)</f>
        <v>155</v>
      </c>
    </row>
    <row r="533" s="1" customFormat="1" customHeight="1" spans="1:3">
      <c r="A533" s="8">
        <v>2070301</v>
      </c>
      <c r="B533" s="8" t="s">
        <v>667</v>
      </c>
      <c r="C533" s="9">
        <v>0</v>
      </c>
    </row>
    <row r="534" s="1" customFormat="1" customHeight="1" spans="1:3">
      <c r="A534" s="8">
        <v>2070302</v>
      </c>
      <c r="B534" s="8" t="s">
        <v>668</v>
      </c>
      <c r="C534" s="9">
        <v>0</v>
      </c>
    </row>
    <row r="535" s="1" customFormat="1" customHeight="1" spans="1:3">
      <c r="A535" s="8">
        <v>2070303</v>
      </c>
      <c r="B535" s="8" t="s">
        <v>669</v>
      </c>
      <c r="C535" s="9">
        <v>0</v>
      </c>
    </row>
    <row r="536" s="1" customFormat="1" customHeight="1" spans="1:3">
      <c r="A536" s="8">
        <v>2070304</v>
      </c>
      <c r="B536" s="8" t="s">
        <v>1025</v>
      </c>
      <c r="C536" s="9">
        <v>0</v>
      </c>
    </row>
    <row r="537" s="1" customFormat="1" customHeight="1" spans="1:3">
      <c r="A537" s="8">
        <v>2070305</v>
      </c>
      <c r="B537" s="8" t="s">
        <v>1026</v>
      </c>
      <c r="C537" s="9">
        <v>0</v>
      </c>
    </row>
    <row r="538" s="1" customFormat="1" customHeight="1" spans="1:3">
      <c r="A538" s="8">
        <v>2070306</v>
      </c>
      <c r="B538" s="8" t="s">
        <v>1027</v>
      </c>
      <c r="C538" s="9">
        <v>0</v>
      </c>
    </row>
    <row r="539" s="1" customFormat="1" customHeight="1" spans="1:3">
      <c r="A539" s="8">
        <v>2070307</v>
      </c>
      <c r="B539" s="8" t="s">
        <v>1028</v>
      </c>
      <c r="C539" s="9">
        <v>0</v>
      </c>
    </row>
    <row r="540" s="1" customFormat="1" customHeight="1" spans="1:3">
      <c r="A540" s="8">
        <v>2070308</v>
      </c>
      <c r="B540" s="8" t="s">
        <v>1029</v>
      </c>
      <c r="C540" s="9">
        <v>155</v>
      </c>
    </row>
    <row r="541" s="1" customFormat="1" customHeight="1" spans="1:3">
      <c r="A541" s="8">
        <v>2070309</v>
      </c>
      <c r="B541" s="8" t="s">
        <v>1030</v>
      </c>
      <c r="C541" s="9">
        <v>0</v>
      </c>
    </row>
    <row r="542" s="1" customFormat="1" customHeight="1" spans="1:3">
      <c r="A542" s="8">
        <v>2070399</v>
      </c>
      <c r="B542" s="8" t="s">
        <v>1031</v>
      </c>
      <c r="C542" s="9">
        <v>0</v>
      </c>
    </row>
    <row r="543" s="1" customFormat="1" customHeight="1" spans="1:3">
      <c r="A543" s="8">
        <v>20706</v>
      </c>
      <c r="B543" s="21" t="s">
        <v>1032</v>
      </c>
      <c r="C543" s="9">
        <f>SUM(C544:C551)</f>
        <v>0</v>
      </c>
    </row>
    <row r="544" s="1" customFormat="1" customHeight="1" spans="1:3">
      <c r="A544" s="8">
        <v>2070601</v>
      </c>
      <c r="B544" s="22" t="s">
        <v>667</v>
      </c>
      <c r="C544" s="9">
        <v>0</v>
      </c>
    </row>
    <row r="545" s="1" customFormat="1" customHeight="1" spans="1:3">
      <c r="A545" s="8">
        <v>2070602</v>
      </c>
      <c r="B545" s="22" t="s">
        <v>668</v>
      </c>
      <c r="C545" s="9">
        <v>0</v>
      </c>
    </row>
    <row r="546" s="1" customFormat="1" customHeight="1" spans="1:3">
      <c r="A546" s="8">
        <v>2070603</v>
      </c>
      <c r="B546" s="22" t="s">
        <v>669</v>
      </c>
      <c r="C546" s="9">
        <v>0</v>
      </c>
    </row>
    <row r="547" s="1" customFormat="1" customHeight="1" spans="1:3">
      <c r="A547" s="8">
        <v>2070604</v>
      </c>
      <c r="B547" s="22" t="s">
        <v>1033</v>
      </c>
      <c r="C547" s="9">
        <v>0</v>
      </c>
    </row>
    <row r="548" s="1" customFormat="1" customHeight="1" spans="1:3">
      <c r="A548" s="8">
        <v>2070605</v>
      </c>
      <c r="B548" s="22" t="s">
        <v>1034</v>
      </c>
      <c r="C548" s="9">
        <v>0</v>
      </c>
    </row>
    <row r="549" s="1" customFormat="1" customHeight="1" spans="1:3">
      <c r="A549" s="8">
        <v>2070606</v>
      </c>
      <c r="B549" s="22" t="s">
        <v>1035</v>
      </c>
      <c r="C549" s="9">
        <v>0</v>
      </c>
    </row>
    <row r="550" s="1" customFormat="1" customHeight="1" spans="1:3">
      <c r="A550" s="8">
        <v>2070607</v>
      </c>
      <c r="B550" s="22" t="s">
        <v>1036</v>
      </c>
      <c r="C550" s="9">
        <v>0</v>
      </c>
    </row>
    <row r="551" s="1" customFormat="1" customHeight="1" spans="1:3">
      <c r="A551" s="8">
        <v>2070699</v>
      </c>
      <c r="B551" s="22" t="s">
        <v>1037</v>
      </c>
      <c r="C551" s="9">
        <v>0</v>
      </c>
    </row>
    <row r="552" s="1" customFormat="1" customHeight="1" spans="1:3">
      <c r="A552" s="8">
        <v>20708</v>
      </c>
      <c r="B552" s="21" t="s">
        <v>1038</v>
      </c>
      <c r="C552" s="9">
        <f>SUM(C553:C559)</f>
        <v>616</v>
      </c>
    </row>
    <row r="553" s="1" customFormat="1" customHeight="1" spans="1:3">
      <c r="A553" s="8">
        <v>2070801</v>
      </c>
      <c r="B553" s="22" t="s">
        <v>667</v>
      </c>
      <c r="C553" s="9">
        <v>0</v>
      </c>
    </row>
    <row r="554" s="1" customFormat="1" customHeight="1" spans="1:3">
      <c r="A554" s="8">
        <v>2070802</v>
      </c>
      <c r="B554" s="22" t="s">
        <v>668</v>
      </c>
      <c r="C554" s="9">
        <v>0</v>
      </c>
    </row>
    <row r="555" s="1" customFormat="1" customHeight="1" spans="1:3">
      <c r="A555" s="8">
        <v>2070803</v>
      </c>
      <c r="B555" s="22" t="s">
        <v>669</v>
      </c>
      <c r="C555" s="9">
        <v>0</v>
      </c>
    </row>
    <row r="556" s="1" customFormat="1" customHeight="1" spans="1:3">
      <c r="A556" s="8">
        <v>2070804</v>
      </c>
      <c r="B556" s="22" t="s">
        <v>1039</v>
      </c>
      <c r="C556" s="9">
        <v>3</v>
      </c>
    </row>
    <row r="557" s="1" customFormat="1" customHeight="1" spans="1:3">
      <c r="A557" s="8">
        <v>2070805</v>
      </c>
      <c r="B557" s="22" t="s">
        <v>1040</v>
      </c>
      <c r="C557" s="9">
        <v>534</v>
      </c>
    </row>
    <row r="558" s="1" customFormat="1" customHeight="1" spans="1:3">
      <c r="A558" s="8">
        <v>2070806</v>
      </c>
      <c r="B558" s="22" t="s">
        <v>1041</v>
      </c>
      <c r="C558" s="9">
        <v>0</v>
      </c>
    </row>
    <row r="559" s="1" customFormat="1" customHeight="1" spans="1:3">
      <c r="A559" s="8">
        <v>2070899</v>
      </c>
      <c r="B559" s="22" t="s">
        <v>1042</v>
      </c>
      <c r="C559" s="9">
        <v>79</v>
      </c>
    </row>
    <row r="560" s="1" customFormat="1" customHeight="1" spans="1:3">
      <c r="A560" s="8">
        <v>20799</v>
      </c>
      <c r="B560" s="20" t="s">
        <v>1043</v>
      </c>
      <c r="C560" s="9">
        <f>SUM(C561:C563)</f>
        <v>222</v>
      </c>
    </row>
    <row r="561" s="1" customFormat="1" customHeight="1" spans="1:3">
      <c r="A561" s="8">
        <v>2079902</v>
      </c>
      <c r="B561" s="8" t="s">
        <v>1044</v>
      </c>
      <c r="C561" s="9">
        <v>8</v>
      </c>
    </row>
    <row r="562" s="1" customFormat="1" customHeight="1" spans="1:3">
      <c r="A562" s="8">
        <v>2079903</v>
      </c>
      <c r="B562" s="8" t="s">
        <v>1045</v>
      </c>
      <c r="C562" s="9">
        <v>0</v>
      </c>
    </row>
    <row r="563" s="1" customFormat="1" customHeight="1" spans="1:3">
      <c r="A563" s="8">
        <v>2079999</v>
      </c>
      <c r="B563" s="8" t="s">
        <v>1046</v>
      </c>
      <c r="C563" s="9">
        <v>214</v>
      </c>
    </row>
    <row r="564" s="1" customFormat="1" customHeight="1" spans="1:3">
      <c r="A564" s="8">
        <v>208</v>
      </c>
      <c r="B564" s="20" t="s">
        <v>1047</v>
      </c>
      <c r="C564" s="9">
        <f>SUM(C565,C579,C587,C589,C597,C601,C611,C619,C626,C634,C643,C648,C651,C654,C657,C660,C663,C667,C672,C680,C683)</f>
        <v>15053</v>
      </c>
    </row>
    <row r="565" s="1" customFormat="1" customHeight="1" spans="1:3">
      <c r="A565" s="8">
        <v>20801</v>
      </c>
      <c r="B565" s="20" t="s">
        <v>1048</v>
      </c>
      <c r="C565" s="9">
        <f>SUM(C566:C578)</f>
        <v>947</v>
      </c>
    </row>
    <row r="566" s="1" customFormat="1" customHeight="1" spans="1:3">
      <c r="A566" s="8">
        <v>2080101</v>
      </c>
      <c r="B566" s="8" t="s">
        <v>667</v>
      </c>
      <c r="C566" s="9">
        <v>163</v>
      </c>
    </row>
    <row r="567" s="1" customFormat="1" customHeight="1" spans="1:3">
      <c r="A567" s="8">
        <v>2080102</v>
      </c>
      <c r="B567" s="8" t="s">
        <v>668</v>
      </c>
      <c r="C567" s="9">
        <v>0</v>
      </c>
    </row>
    <row r="568" s="1" customFormat="1" customHeight="1" spans="1:3">
      <c r="A568" s="8">
        <v>2080103</v>
      </c>
      <c r="B568" s="8" t="s">
        <v>669</v>
      </c>
      <c r="C568" s="9">
        <v>0</v>
      </c>
    </row>
    <row r="569" s="1" customFormat="1" customHeight="1" spans="1:3">
      <c r="A569" s="8">
        <v>2080104</v>
      </c>
      <c r="B569" s="8" t="s">
        <v>1049</v>
      </c>
      <c r="C569" s="9">
        <v>307</v>
      </c>
    </row>
    <row r="570" s="1" customFormat="1" customHeight="1" spans="1:3">
      <c r="A570" s="8">
        <v>2080105</v>
      </c>
      <c r="B570" s="8" t="s">
        <v>1050</v>
      </c>
      <c r="C570" s="9">
        <v>9</v>
      </c>
    </row>
    <row r="571" s="1" customFormat="1" customHeight="1" spans="1:3">
      <c r="A571" s="8">
        <v>2080106</v>
      </c>
      <c r="B571" s="8" t="s">
        <v>1051</v>
      </c>
      <c r="C571" s="9">
        <v>0</v>
      </c>
    </row>
    <row r="572" s="1" customFormat="1" customHeight="1" spans="1:3">
      <c r="A572" s="8">
        <v>2080107</v>
      </c>
      <c r="B572" s="8" t="s">
        <v>1052</v>
      </c>
      <c r="C572" s="9">
        <v>0</v>
      </c>
    </row>
    <row r="573" s="1" customFormat="1" customHeight="1" spans="1:3">
      <c r="A573" s="8">
        <v>2080108</v>
      </c>
      <c r="B573" s="8" t="s">
        <v>708</v>
      </c>
      <c r="C573" s="9">
        <v>0</v>
      </c>
    </row>
    <row r="574" s="1" customFormat="1" customHeight="1" spans="1:3">
      <c r="A574" s="8">
        <v>2080109</v>
      </c>
      <c r="B574" s="8" t="s">
        <v>1053</v>
      </c>
      <c r="C574" s="9">
        <v>37</v>
      </c>
    </row>
    <row r="575" s="1" customFormat="1" customHeight="1" spans="1:3">
      <c r="A575" s="8">
        <v>2080110</v>
      </c>
      <c r="B575" s="8" t="s">
        <v>1054</v>
      </c>
      <c r="C575" s="9">
        <v>0</v>
      </c>
    </row>
    <row r="576" s="1" customFormat="1" customHeight="1" spans="1:3">
      <c r="A576" s="8">
        <v>2080111</v>
      </c>
      <c r="B576" s="8" t="s">
        <v>1055</v>
      </c>
      <c r="C576" s="9">
        <v>0</v>
      </c>
    </row>
    <row r="577" s="1" customFormat="1" customHeight="1" spans="1:3">
      <c r="A577" s="8">
        <v>2080112</v>
      </c>
      <c r="B577" s="8" t="s">
        <v>1056</v>
      </c>
      <c r="C577" s="9">
        <v>0</v>
      </c>
    </row>
    <row r="578" s="1" customFormat="1" customHeight="1" spans="1:3">
      <c r="A578" s="8">
        <v>2080199</v>
      </c>
      <c r="B578" s="8" t="s">
        <v>1057</v>
      </c>
      <c r="C578" s="9">
        <v>431</v>
      </c>
    </row>
    <row r="579" s="1" customFormat="1" customHeight="1" spans="1:3">
      <c r="A579" s="8">
        <v>20802</v>
      </c>
      <c r="B579" s="20" t="s">
        <v>1058</v>
      </c>
      <c r="C579" s="9">
        <f>SUM(C580:C586)</f>
        <v>597</v>
      </c>
    </row>
    <row r="580" s="1" customFormat="1" customHeight="1" spans="1:3">
      <c r="A580" s="8">
        <v>2080201</v>
      </c>
      <c r="B580" s="8" t="s">
        <v>667</v>
      </c>
      <c r="C580" s="9">
        <v>129</v>
      </c>
    </row>
    <row r="581" s="1" customFormat="1" customHeight="1" spans="1:3">
      <c r="A581" s="8">
        <v>2080202</v>
      </c>
      <c r="B581" s="8" t="s">
        <v>668</v>
      </c>
      <c r="C581" s="9">
        <v>0</v>
      </c>
    </row>
    <row r="582" s="1" customFormat="1" customHeight="1" spans="1:3">
      <c r="A582" s="8">
        <v>2080203</v>
      </c>
      <c r="B582" s="8" t="s">
        <v>669</v>
      </c>
      <c r="C582" s="9">
        <v>0</v>
      </c>
    </row>
    <row r="583" s="1" customFormat="1" customHeight="1" spans="1:3">
      <c r="A583" s="8">
        <v>2080206</v>
      </c>
      <c r="B583" s="8" t="s">
        <v>1059</v>
      </c>
      <c r="C583" s="9">
        <v>0</v>
      </c>
    </row>
    <row r="584" s="1" customFormat="1" customHeight="1" spans="1:3">
      <c r="A584" s="8">
        <v>2080207</v>
      </c>
      <c r="B584" s="8" t="s">
        <v>1060</v>
      </c>
      <c r="C584" s="9">
        <v>0</v>
      </c>
    </row>
    <row r="585" s="1" customFormat="1" customHeight="1" spans="1:3">
      <c r="A585" s="8">
        <v>2080208</v>
      </c>
      <c r="B585" s="8" t="s">
        <v>1061</v>
      </c>
      <c r="C585" s="9">
        <v>0</v>
      </c>
    </row>
    <row r="586" s="1" customFormat="1" customHeight="1" spans="1:3">
      <c r="A586" s="8">
        <v>2080299</v>
      </c>
      <c r="B586" s="8" t="s">
        <v>1062</v>
      </c>
      <c r="C586" s="9">
        <v>468</v>
      </c>
    </row>
    <row r="587" s="1" customFormat="1" customHeight="1" spans="1:3">
      <c r="A587" s="8">
        <v>20804</v>
      </c>
      <c r="B587" s="20" t="s">
        <v>1063</v>
      </c>
      <c r="C587" s="9">
        <f>C588</f>
        <v>0</v>
      </c>
    </row>
    <row r="588" s="1" customFormat="1" customHeight="1" spans="1:3">
      <c r="A588" s="8">
        <v>2080402</v>
      </c>
      <c r="B588" s="8" t="s">
        <v>1064</v>
      </c>
      <c r="C588" s="9">
        <v>0</v>
      </c>
    </row>
    <row r="589" s="1" customFormat="1" customHeight="1" spans="1:3">
      <c r="A589" s="8">
        <v>20805</v>
      </c>
      <c r="B589" s="20" t="s">
        <v>1065</v>
      </c>
      <c r="C589" s="9">
        <f>SUM(C590:C596)</f>
        <v>4586</v>
      </c>
    </row>
    <row r="590" s="1" customFormat="1" customHeight="1" spans="1:3">
      <c r="A590" s="8">
        <v>2080501</v>
      </c>
      <c r="B590" s="8" t="s">
        <v>1066</v>
      </c>
      <c r="C590" s="9">
        <v>0</v>
      </c>
    </row>
    <row r="591" s="1" customFormat="1" customHeight="1" spans="1:3">
      <c r="A591" s="8">
        <v>2080502</v>
      </c>
      <c r="B591" s="8" t="s">
        <v>1067</v>
      </c>
      <c r="C591" s="9">
        <v>0</v>
      </c>
    </row>
    <row r="592" s="1" customFormat="1" customHeight="1" spans="1:3">
      <c r="A592" s="8">
        <v>2080503</v>
      </c>
      <c r="B592" s="8" t="s">
        <v>1068</v>
      </c>
      <c r="C592" s="9">
        <v>688</v>
      </c>
    </row>
    <row r="593" s="1" customFormat="1" customHeight="1" spans="1:3">
      <c r="A593" s="8">
        <v>2080505</v>
      </c>
      <c r="B593" s="8" t="s">
        <v>1069</v>
      </c>
      <c r="C593" s="9">
        <v>2866</v>
      </c>
    </row>
    <row r="594" s="1" customFormat="1" customHeight="1" spans="1:3">
      <c r="A594" s="8">
        <v>2080506</v>
      </c>
      <c r="B594" s="8" t="s">
        <v>1070</v>
      </c>
      <c r="C594" s="9">
        <v>9</v>
      </c>
    </row>
    <row r="595" s="1" customFormat="1" customHeight="1" spans="1:3">
      <c r="A595" s="8">
        <v>2080507</v>
      </c>
      <c r="B595" s="8" t="s">
        <v>1071</v>
      </c>
      <c r="C595" s="9">
        <v>1023</v>
      </c>
    </row>
    <row r="596" s="1" customFormat="1" customHeight="1" spans="1:3">
      <c r="A596" s="8">
        <v>2080599</v>
      </c>
      <c r="B596" s="8" t="s">
        <v>1072</v>
      </c>
      <c r="C596" s="9">
        <v>0</v>
      </c>
    </row>
    <row r="597" s="1" customFormat="1" customHeight="1" spans="1:3">
      <c r="A597" s="8">
        <v>20806</v>
      </c>
      <c r="B597" s="20" t="s">
        <v>1073</v>
      </c>
      <c r="C597" s="9">
        <f>SUM(C598:C600)</f>
        <v>64</v>
      </c>
    </row>
    <row r="598" s="1" customFormat="1" customHeight="1" spans="1:3">
      <c r="A598" s="8">
        <v>2080601</v>
      </c>
      <c r="B598" s="8" t="s">
        <v>1074</v>
      </c>
      <c r="C598" s="9">
        <v>0</v>
      </c>
    </row>
    <row r="599" s="1" customFormat="1" customHeight="1" spans="1:3">
      <c r="A599" s="8">
        <v>2080602</v>
      </c>
      <c r="B599" s="8" t="s">
        <v>1075</v>
      </c>
      <c r="C599" s="9">
        <v>0</v>
      </c>
    </row>
    <row r="600" s="1" customFormat="1" customHeight="1" spans="1:3">
      <c r="A600" s="8">
        <v>2080699</v>
      </c>
      <c r="B600" s="8" t="s">
        <v>1076</v>
      </c>
      <c r="C600" s="9">
        <v>64</v>
      </c>
    </row>
    <row r="601" s="1" customFormat="1" customHeight="1" spans="1:3">
      <c r="A601" s="8">
        <v>20807</v>
      </c>
      <c r="B601" s="20" t="s">
        <v>1077</v>
      </c>
      <c r="C601" s="9">
        <f>SUM(C602:C610)</f>
        <v>3148</v>
      </c>
    </row>
    <row r="602" s="1" customFormat="1" customHeight="1" spans="1:3">
      <c r="A602" s="8">
        <v>2080701</v>
      </c>
      <c r="B602" s="8" t="s">
        <v>1078</v>
      </c>
      <c r="C602" s="9">
        <v>0</v>
      </c>
    </row>
    <row r="603" s="1" customFormat="1" customHeight="1" spans="1:3">
      <c r="A603" s="8">
        <v>2080702</v>
      </c>
      <c r="B603" s="8" t="s">
        <v>1079</v>
      </c>
      <c r="C603" s="9">
        <v>0</v>
      </c>
    </row>
    <row r="604" s="1" customFormat="1" customHeight="1" spans="1:3">
      <c r="A604" s="8">
        <v>2080704</v>
      </c>
      <c r="B604" s="8" t="s">
        <v>1080</v>
      </c>
      <c r="C604" s="9">
        <v>140</v>
      </c>
    </row>
    <row r="605" s="1" customFormat="1" customHeight="1" spans="1:3">
      <c r="A605" s="8">
        <v>2080705</v>
      </c>
      <c r="B605" s="8" t="s">
        <v>1081</v>
      </c>
      <c r="C605" s="9">
        <v>0</v>
      </c>
    </row>
    <row r="606" s="1" customFormat="1" customHeight="1" spans="1:3">
      <c r="A606" s="8">
        <v>2080709</v>
      </c>
      <c r="B606" s="8" t="s">
        <v>1082</v>
      </c>
      <c r="C606" s="9">
        <v>0</v>
      </c>
    </row>
    <row r="607" s="1" customFormat="1" customHeight="1" spans="1:3">
      <c r="A607" s="8">
        <v>2080711</v>
      </c>
      <c r="B607" s="8" t="s">
        <v>1083</v>
      </c>
      <c r="C607" s="9">
        <v>25</v>
      </c>
    </row>
    <row r="608" s="1" customFormat="1" customHeight="1" spans="1:3">
      <c r="A608" s="8">
        <v>2080712</v>
      </c>
      <c r="B608" s="8" t="s">
        <v>1084</v>
      </c>
      <c r="C608" s="9">
        <v>0</v>
      </c>
    </row>
    <row r="609" s="1" customFormat="1" customHeight="1" spans="1:3">
      <c r="A609" s="8">
        <v>2080713</v>
      </c>
      <c r="B609" s="8" t="s">
        <v>1085</v>
      </c>
      <c r="C609" s="9">
        <v>0</v>
      </c>
    </row>
    <row r="610" s="1" customFormat="1" customHeight="1" spans="1:3">
      <c r="A610" s="8">
        <v>2080799</v>
      </c>
      <c r="B610" s="8" t="s">
        <v>1086</v>
      </c>
      <c r="C610" s="9">
        <v>2983</v>
      </c>
    </row>
    <row r="611" s="1" customFormat="1" customHeight="1" spans="1:3">
      <c r="A611" s="8">
        <v>20808</v>
      </c>
      <c r="B611" s="20" t="s">
        <v>1087</v>
      </c>
      <c r="C611" s="9">
        <f>SUM(C612:C618)</f>
        <v>215</v>
      </c>
    </row>
    <row r="612" s="1" customFormat="1" customHeight="1" spans="1:3">
      <c r="A612" s="8">
        <v>2080801</v>
      </c>
      <c r="B612" s="8" t="s">
        <v>1088</v>
      </c>
      <c r="C612" s="9">
        <v>108</v>
      </c>
    </row>
    <row r="613" s="1" customFormat="1" customHeight="1" spans="1:3">
      <c r="A613" s="8">
        <v>2080802</v>
      </c>
      <c r="B613" s="8" t="s">
        <v>1089</v>
      </c>
      <c r="C613" s="9">
        <v>83</v>
      </c>
    </row>
    <row r="614" s="1" customFormat="1" customHeight="1" spans="1:3">
      <c r="A614" s="8">
        <v>2080803</v>
      </c>
      <c r="B614" s="8" t="s">
        <v>1090</v>
      </c>
      <c r="C614" s="9">
        <v>0</v>
      </c>
    </row>
    <row r="615" s="1" customFormat="1" customHeight="1" spans="1:3">
      <c r="A615" s="8">
        <v>2080804</v>
      </c>
      <c r="B615" s="8" t="s">
        <v>1091</v>
      </c>
      <c r="C615" s="9">
        <v>23</v>
      </c>
    </row>
    <row r="616" s="1" customFormat="1" customHeight="1" spans="1:3">
      <c r="A616" s="8">
        <v>2080805</v>
      </c>
      <c r="B616" s="8" t="s">
        <v>1092</v>
      </c>
      <c r="C616" s="9">
        <v>0</v>
      </c>
    </row>
    <row r="617" s="1" customFormat="1" customHeight="1" spans="1:3">
      <c r="A617" s="8">
        <v>2080806</v>
      </c>
      <c r="B617" s="8" t="s">
        <v>1093</v>
      </c>
      <c r="C617" s="9">
        <v>0</v>
      </c>
    </row>
    <row r="618" s="1" customFormat="1" customHeight="1" spans="1:3">
      <c r="A618" s="8">
        <v>2080899</v>
      </c>
      <c r="B618" s="8" t="s">
        <v>1094</v>
      </c>
      <c r="C618" s="9">
        <v>1</v>
      </c>
    </row>
    <row r="619" s="1" customFormat="1" customHeight="1" spans="1:3">
      <c r="A619" s="8">
        <v>20809</v>
      </c>
      <c r="B619" s="20" t="s">
        <v>1095</v>
      </c>
      <c r="C619" s="9">
        <f>SUM(C620:C625)</f>
        <v>296</v>
      </c>
    </row>
    <row r="620" s="1" customFormat="1" customHeight="1" spans="1:3">
      <c r="A620" s="8">
        <v>2080901</v>
      </c>
      <c r="B620" s="8" t="s">
        <v>1096</v>
      </c>
      <c r="C620" s="9">
        <v>10</v>
      </c>
    </row>
    <row r="621" s="1" customFormat="1" customHeight="1" spans="1:3">
      <c r="A621" s="8">
        <v>2080902</v>
      </c>
      <c r="B621" s="8" t="s">
        <v>1097</v>
      </c>
      <c r="C621" s="9">
        <v>0</v>
      </c>
    </row>
    <row r="622" s="1" customFormat="1" customHeight="1" spans="1:3">
      <c r="A622" s="8">
        <v>2080903</v>
      </c>
      <c r="B622" s="8" t="s">
        <v>1098</v>
      </c>
      <c r="C622" s="9">
        <v>0</v>
      </c>
    </row>
    <row r="623" s="1" customFormat="1" customHeight="1" spans="1:3">
      <c r="A623" s="8">
        <v>2080904</v>
      </c>
      <c r="B623" s="8" t="s">
        <v>1099</v>
      </c>
      <c r="C623" s="9">
        <v>0</v>
      </c>
    </row>
    <row r="624" s="1" customFormat="1" customHeight="1" spans="1:3">
      <c r="A624" s="8">
        <v>2080905</v>
      </c>
      <c r="B624" s="8" t="s">
        <v>1100</v>
      </c>
      <c r="C624" s="9">
        <v>202</v>
      </c>
    </row>
    <row r="625" s="1" customFormat="1" customHeight="1" spans="1:3">
      <c r="A625" s="8">
        <v>2080999</v>
      </c>
      <c r="B625" s="8" t="s">
        <v>1101</v>
      </c>
      <c r="C625" s="9">
        <v>84</v>
      </c>
    </row>
    <row r="626" s="1" customFormat="1" customHeight="1" spans="1:3">
      <c r="A626" s="8">
        <v>20810</v>
      </c>
      <c r="B626" s="20" t="s">
        <v>1102</v>
      </c>
      <c r="C626" s="9">
        <f>SUM(C627:C633)</f>
        <v>697</v>
      </c>
    </row>
    <row r="627" s="1" customFormat="1" customHeight="1" spans="1:3">
      <c r="A627" s="8">
        <v>2081001</v>
      </c>
      <c r="B627" s="8" t="s">
        <v>1103</v>
      </c>
      <c r="C627" s="9">
        <v>0</v>
      </c>
    </row>
    <row r="628" s="1" customFormat="1" customHeight="1" spans="1:3">
      <c r="A628" s="8">
        <v>2081002</v>
      </c>
      <c r="B628" s="8" t="s">
        <v>1104</v>
      </c>
      <c r="C628" s="9">
        <v>506</v>
      </c>
    </row>
    <row r="629" s="1" customFormat="1" customHeight="1" spans="1:3">
      <c r="A629" s="8">
        <v>2081003</v>
      </c>
      <c r="B629" s="8" t="s">
        <v>1105</v>
      </c>
      <c r="C629" s="9">
        <v>0</v>
      </c>
    </row>
    <row r="630" s="1" customFormat="1" customHeight="1" spans="1:3">
      <c r="A630" s="8">
        <v>2081004</v>
      </c>
      <c r="B630" s="8" t="s">
        <v>1106</v>
      </c>
      <c r="C630" s="9">
        <v>0</v>
      </c>
    </row>
    <row r="631" s="1" customFormat="1" customHeight="1" spans="1:3">
      <c r="A631" s="8">
        <v>2081005</v>
      </c>
      <c r="B631" s="8" t="s">
        <v>1107</v>
      </c>
      <c r="C631" s="9">
        <v>191</v>
      </c>
    </row>
    <row r="632" s="1" customFormat="1" customHeight="1" spans="1:3">
      <c r="A632" s="8">
        <v>2081006</v>
      </c>
      <c r="B632" s="8" t="s">
        <v>1108</v>
      </c>
      <c r="C632" s="9">
        <v>0</v>
      </c>
    </row>
    <row r="633" s="1" customFormat="1" customHeight="1" spans="1:3">
      <c r="A633" s="8">
        <v>2081099</v>
      </c>
      <c r="B633" s="8" t="s">
        <v>1109</v>
      </c>
      <c r="C633" s="9">
        <v>0</v>
      </c>
    </row>
    <row r="634" s="1" customFormat="1" customHeight="1" spans="1:3">
      <c r="A634" s="8">
        <v>20811</v>
      </c>
      <c r="B634" s="20" t="s">
        <v>1110</v>
      </c>
      <c r="C634" s="9">
        <f>SUM(C635:C642)</f>
        <v>130</v>
      </c>
    </row>
    <row r="635" s="1" customFormat="1" customHeight="1" spans="1:3">
      <c r="A635" s="8">
        <v>2081101</v>
      </c>
      <c r="B635" s="8" t="s">
        <v>667</v>
      </c>
      <c r="C635" s="9">
        <v>72</v>
      </c>
    </row>
    <row r="636" s="1" customFormat="1" customHeight="1" spans="1:3">
      <c r="A636" s="8">
        <v>2081102</v>
      </c>
      <c r="B636" s="8" t="s">
        <v>668</v>
      </c>
      <c r="C636" s="9">
        <v>0</v>
      </c>
    </row>
    <row r="637" s="1" customFormat="1" customHeight="1" spans="1:3">
      <c r="A637" s="8">
        <v>2081103</v>
      </c>
      <c r="B637" s="8" t="s">
        <v>669</v>
      </c>
      <c r="C637" s="9">
        <v>0</v>
      </c>
    </row>
    <row r="638" s="1" customFormat="1" customHeight="1" spans="1:3">
      <c r="A638" s="8">
        <v>2081104</v>
      </c>
      <c r="B638" s="8" t="s">
        <v>1111</v>
      </c>
      <c r="C638" s="9">
        <v>28</v>
      </c>
    </row>
    <row r="639" s="1" customFormat="1" customHeight="1" spans="1:3">
      <c r="A639" s="8">
        <v>2081105</v>
      </c>
      <c r="B639" s="8" t="s">
        <v>1112</v>
      </c>
      <c r="C639" s="9">
        <v>0</v>
      </c>
    </row>
    <row r="640" s="1" customFormat="1" customHeight="1" spans="1:3">
      <c r="A640" s="8">
        <v>2081106</v>
      </c>
      <c r="B640" s="8" t="s">
        <v>1113</v>
      </c>
      <c r="C640" s="9">
        <v>0</v>
      </c>
    </row>
    <row r="641" s="1" customFormat="1" customHeight="1" spans="1:3">
      <c r="A641" s="8">
        <v>2081107</v>
      </c>
      <c r="B641" s="8" t="s">
        <v>1114</v>
      </c>
      <c r="C641" s="9">
        <v>22</v>
      </c>
    </row>
    <row r="642" s="1" customFormat="1" customHeight="1" spans="1:3">
      <c r="A642" s="8">
        <v>2081199</v>
      </c>
      <c r="B642" s="8" t="s">
        <v>1115</v>
      </c>
      <c r="C642" s="9">
        <v>8</v>
      </c>
    </row>
    <row r="643" s="1" customFormat="1" customHeight="1" spans="1:3">
      <c r="A643" s="8">
        <v>20816</v>
      </c>
      <c r="B643" s="20" t="s">
        <v>1116</v>
      </c>
      <c r="C643" s="9">
        <f>SUM(C644:C647)</f>
        <v>71</v>
      </c>
    </row>
    <row r="644" s="1" customFormat="1" customHeight="1" spans="1:3">
      <c r="A644" s="8">
        <v>2081601</v>
      </c>
      <c r="B644" s="8" t="s">
        <v>667</v>
      </c>
      <c r="C644" s="9">
        <v>71</v>
      </c>
    </row>
    <row r="645" s="1" customFormat="1" customHeight="1" spans="1:3">
      <c r="A645" s="8">
        <v>2081602</v>
      </c>
      <c r="B645" s="8" t="s">
        <v>668</v>
      </c>
      <c r="C645" s="9">
        <v>0</v>
      </c>
    </row>
    <row r="646" s="1" customFormat="1" customHeight="1" spans="1:3">
      <c r="A646" s="8">
        <v>2081603</v>
      </c>
      <c r="B646" s="8" t="s">
        <v>669</v>
      </c>
      <c r="C646" s="9">
        <v>0</v>
      </c>
    </row>
    <row r="647" s="1" customFormat="1" customHeight="1" spans="1:3">
      <c r="A647" s="8">
        <v>2081699</v>
      </c>
      <c r="B647" s="8" t="s">
        <v>1117</v>
      </c>
      <c r="C647" s="9">
        <v>0</v>
      </c>
    </row>
    <row r="648" s="1" customFormat="1" customHeight="1" spans="1:3">
      <c r="A648" s="8">
        <v>20819</v>
      </c>
      <c r="B648" s="20" t="s">
        <v>1118</v>
      </c>
      <c r="C648" s="9">
        <f>SUM(C649:C650)</f>
        <v>0</v>
      </c>
    </row>
    <row r="649" s="1" customFormat="1" customHeight="1" spans="1:3">
      <c r="A649" s="8">
        <v>2081901</v>
      </c>
      <c r="B649" s="8" t="s">
        <v>1119</v>
      </c>
      <c r="C649" s="9">
        <v>0</v>
      </c>
    </row>
    <row r="650" s="1" customFormat="1" customHeight="1" spans="1:3">
      <c r="A650" s="8">
        <v>2081902</v>
      </c>
      <c r="B650" s="8" t="s">
        <v>1120</v>
      </c>
      <c r="C650" s="9">
        <v>0</v>
      </c>
    </row>
    <row r="651" s="1" customFormat="1" customHeight="1" spans="1:3">
      <c r="A651" s="8">
        <v>20820</v>
      </c>
      <c r="B651" s="20" t="s">
        <v>1121</v>
      </c>
      <c r="C651" s="9">
        <f>SUM(C652:C653)</f>
        <v>0</v>
      </c>
    </row>
    <row r="652" s="1" customFormat="1" customHeight="1" spans="1:3">
      <c r="A652" s="8">
        <v>2082001</v>
      </c>
      <c r="B652" s="8" t="s">
        <v>1122</v>
      </c>
      <c r="C652" s="9">
        <v>0</v>
      </c>
    </row>
    <row r="653" s="1" customFormat="1" customHeight="1" spans="1:3">
      <c r="A653" s="8">
        <v>2082002</v>
      </c>
      <c r="B653" s="8" t="s">
        <v>1123</v>
      </c>
      <c r="C653" s="9">
        <v>0</v>
      </c>
    </row>
    <row r="654" s="1" customFormat="1" customHeight="1" spans="1:3">
      <c r="A654" s="8">
        <v>20821</v>
      </c>
      <c r="B654" s="20" t="s">
        <v>1124</v>
      </c>
      <c r="C654" s="9">
        <f>SUM(C655:C656)</f>
        <v>0</v>
      </c>
    </row>
    <row r="655" s="1" customFormat="1" customHeight="1" spans="1:3">
      <c r="A655" s="8">
        <v>2082101</v>
      </c>
      <c r="B655" s="8" t="s">
        <v>1125</v>
      </c>
      <c r="C655" s="9">
        <v>0</v>
      </c>
    </row>
    <row r="656" s="1" customFormat="1" customHeight="1" spans="1:3">
      <c r="A656" s="8">
        <v>2082102</v>
      </c>
      <c r="B656" s="8" t="s">
        <v>1126</v>
      </c>
      <c r="C656" s="9">
        <v>0</v>
      </c>
    </row>
    <row r="657" s="1" customFormat="1" customHeight="1" spans="1:3">
      <c r="A657" s="8">
        <v>20824</v>
      </c>
      <c r="B657" s="20" t="s">
        <v>1127</v>
      </c>
      <c r="C657" s="9">
        <f>SUM(C658:C659)</f>
        <v>0</v>
      </c>
    </row>
    <row r="658" s="1" customFormat="1" customHeight="1" spans="1:3">
      <c r="A658" s="8">
        <v>2082401</v>
      </c>
      <c r="B658" s="8" t="s">
        <v>1128</v>
      </c>
      <c r="C658" s="9">
        <v>0</v>
      </c>
    </row>
    <row r="659" s="1" customFormat="1" customHeight="1" spans="1:3">
      <c r="A659" s="8">
        <v>2082402</v>
      </c>
      <c r="B659" s="8" t="s">
        <v>1129</v>
      </c>
      <c r="C659" s="9">
        <v>0</v>
      </c>
    </row>
    <row r="660" s="1" customFormat="1" customHeight="1" spans="1:3">
      <c r="A660" s="8">
        <v>20825</v>
      </c>
      <c r="B660" s="20" t="s">
        <v>1130</v>
      </c>
      <c r="C660" s="9">
        <f>SUM(C661:C662)</f>
        <v>0</v>
      </c>
    </row>
    <row r="661" s="1" customFormat="1" customHeight="1" spans="1:3">
      <c r="A661" s="8">
        <v>2082501</v>
      </c>
      <c r="B661" s="8" t="s">
        <v>1131</v>
      </c>
      <c r="C661" s="9">
        <v>0</v>
      </c>
    </row>
    <row r="662" s="1" customFormat="1" customHeight="1" spans="1:3">
      <c r="A662" s="8">
        <v>2082502</v>
      </c>
      <c r="B662" s="8" t="s">
        <v>1132</v>
      </c>
      <c r="C662" s="9">
        <v>0</v>
      </c>
    </row>
    <row r="663" s="1" customFormat="1" customHeight="1" spans="1:3">
      <c r="A663" s="8">
        <v>20826</v>
      </c>
      <c r="B663" s="20" t="s">
        <v>1133</v>
      </c>
      <c r="C663" s="9">
        <f>SUM(C664:C666)</f>
        <v>3498</v>
      </c>
    </row>
    <row r="664" s="1" customFormat="1" customHeight="1" spans="1:3">
      <c r="A664" s="8">
        <v>2082601</v>
      </c>
      <c r="B664" s="8" t="s">
        <v>1134</v>
      </c>
      <c r="C664" s="9">
        <v>160</v>
      </c>
    </row>
    <row r="665" s="1" customFormat="1" customHeight="1" spans="1:3">
      <c r="A665" s="8">
        <v>2082602</v>
      </c>
      <c r="B665" s="8" t="s">
        <v>1135</v>
      </c>
      <c r="C665" s="9">
        <v>414</v>
      </c>
    </row>
    <row r="666" s="1" customFormat="1" customHeight="1" spans="1:3">
      <c r="A666" s="8">
        <v>2082699</v>
      </c>
      <c r="B666" s="8" t="s">
        <v>1136</v>
      </c>
      <c r="C666" s="9">
        <v>2924</v>
      </c>
    </row>
    <row r="667" s="1" customFormat="1" customHeight="1" spans="1:3">
      <c r="A667" s="8">
        <v>20827</v>
      </c>
      <c r="B667" s="20" t="s">
        <v>1137</v>
      </c>
      <c r="C667" s="9">
        <f>SUM(C668:C671)</f>
        <v>216</v>
      </c>
    </row>
    <row r="668" s="1" customFormat="1" customHeight="1" spans="1:3">
      <c r="A668" s="8">
        <v>2082701</v>
      </c>
      <c r="B668" s="8" t="s">
        <v>1138</v>
      </c>
      <c r="C668" s="9">
        <v>0</v>
      </c>
    </row>
    <row r="669" s="1" customFormat="1" customHeight="1" spans="1:3">
      <c r="A669" s="8">
        <v>2082702</v>
      </c>
      <c r="B669" s="8" t="s">
        <v>1139</v>
      </c>
      <c r="C669" s="9">
        <v>0</v>
      </c>
    </row>
    <row r="670" s="1" customFormat="1" customHeight="1" spans="1:3">
      <c r="A670" s="8">
        <v>2082703</v>
      </c>
      <c r="B670" s="8" t="s">
        <v>1140</v>
      </c>
      <c r="C670" s="9">
        <v>0</v>
      </c>
    </row>
    <row r="671" s="1" customFormat="1" customHeight="1" spans="1:3">
      <c r="A671" s="8">
        <v>2082799</v>
      </c>
      <c r="B671" s="8" t="s">
        <v>1141</v>
      </c>
      <c r="C671" s="9">
        <v>216</v>
      </c>
    </row>
    <row r="672" s="1" customFormat="1" customHeight="1" spans="1:3">
      <c r="A672" s="8">
        <v>20828</v>
      </c>
      <c r="B672" s="20" t="s">
        <v>1142</v>
      </c>
      <c r="C672" s="9">
        <f>SUM(C673:C679)</f>
        <v>152</v>
      </c>
    </row>
    <row r="673" s="1" customFormat="1" customHeight="1" spans="1:3">
      <c r="A673" s="8">
        <v>2082801</v>
      </c>
      <c r="B673" s="8" t="s">
        <v>667</v>
      </c>
      <c r="C673" s="9">
        <v>49</v>
      </c>
    </row>
    <row r="674" s="1" customFormat="1" customHeight="1" spans="1:3">
      <c r="A674" s="8">
        <v>2082802</v>
      </c>
      <c r="B674" s="8" t="s">
        <v>668</v>
      </c>
      <c r="C674" s="9">
        <v>0</v>
      </c>
    </row>
    <row r="675" s="1" customFormat="1" customHeight="1" spans="1:3">
      <c r="A675" s="8">
        <v>2082803</v>
      </c>
      <c r="B675" s="8" t="s">
        <v>669</v>
      </c>
      <c r="C675" s="9">
        <v>0</v>
      </c>
    </row>
    <row r="676" s="1" customFormat="1" customHeight="1" spans="1:3">
      <c r="A676" s="8">
        <v>2082804</v>
      </c>
      <c r="B676" s="8" t="s">
        <v>1143</v>
      </c>
      <c r="C676" s="9">
        <v>0</v>
      </c>
    </row>
    <row r="677" s="1" customFormat="1" customHeight="1" spans="1:3">
      <c r="A677" s="8">
        <v>2082805</v>
      </c>
      <c r="B677" s="8" t="s">
        <v>1144</v>
      </c>
      <c r="C677" s="9">
        <v>23</v>
      </c>
    </row>
    <row r="678" s="1" customFormat="1" customHeight="1" spans="1:3">
      <c r="A678" s="8">
        <v>2082850</v>
      </c>
      <c r="B678" s="8" t="s">
        <v>676</v>
      </c>
      <c r="C678" s="9">
        <v>51</v>
      </c>
    </row>
    <row r="679" s="1" customFormat="1" customHeight="1" spans="1:3">
      <c r="A679" s="8">
        <v>2082899</v>
      </c>
      <c r="B679" s="8" t="s">
        <v>1145</v>
      </c>
      <c r="C679" s="9">
        <v>29</v>
      </c>
    </row>
    <row r="680" s="1" customFormat="1" customHeight="1" spans="1:3">
      <c r="A680" s="8">
        <v>20830</v>
      </c>
      <c r="B680" s="20" t="s">
        <v>1146</v>
      </c>
      <c r="C680" s="9">
        <f>SUM(C681:C682)</f>
        <v>0</v>
      </c>
    </row>
    <row r="681" s="1" customFormat="1" customHeight="1" spans="1:3">
      <c r="A681" s="8">
        <v>2083001</v>
      </c>
      <c r="B681" s="8" t="s">
        <v>1147</v>
      </c>
      <c r="C681" s="9">
        <v>0</v>
      </c>
    </row>
    <row r="682" s="1" customFormat="1" customHeight="1" spans="1:3">
      <c r="A682" s="8">
        <v>2083099</v>
      </c>
      <c r="B682" s="8" t="s">
        <v>1148</v>
      </c>
      <c r="C682" s="9">
        <v>0</v>
      </c>
    </row>
    <row r="683" s="1" customFormat="1" customHeight="1" spans="1:3">
      <c r="A683" s="8">
        <v>20899</v>
      </c>
      <c r="B683" s="20" t="s">
        <v>1149</v>
      </c>
      <c r="C683" s="9">
        <f>C684</f>
        <v>436</v>
      </c>
    </row>
    <row r="684" s="1" customFormat="1" customHeight="1" spans="1:3">
      <c r="A684" s="8">
        <v>2089901</v>
      </c>
      <c r="B684" s="8" t="s">
        <v>1150</v>
      </c>
      <c r="C684" s="9">
        <v>436</v>
      </c>
    </row>
    <row r="685" s="1" customFormat="1" customHeight="1" spans="1:3">
      <c r="A685" s="8">
        <v>210</v>
      </c>
      <c r="B685" s="20" t="s">
        <v>1151</v>
      </c>
      <c r="C685" s="9">
        <f>SUM(C686,C691,C705,C709,C721,C724,C728,C733,C737,C741,C744,C753,C755)</f>
        <v>7735</v>
      </c>
    </row>
    <row r="686" s="1" customFormat="1" customHeight="1" spans="1:3">
      <c r="A686" s="8">
        <v>21001</v>
      </c>
      <c r="B686" s="20" t="s">
        <v>1152</v>
      </c>
      <c r="C686" s="9">
        <f>SUM(C687:C690)</f>
        <v>243</v>
      </c>
    </row>
    <row r="687" s="1" customFormat="1" customHeight="1" spans="1:3">
      <c r="A687" s="8">
        <v>2100101</v>
      </c>
      <c r="B687" s="8" t="s">
        <v>667</v>
      </c>
      <c r="C687" s="9">
        <v>235</v>
      </c>
    </row>
    <row r="688" s="1" customFormat="1" customHeight="1" spans="1:3">
      <c r="A688" s="8">
        <v>2100102</v>
      </c>
      <c r="B688" s="8" t="s">
        <v>668</v>
      </c>
      <c r="C688" s="9">
        <v>0</v>
      </c>
    </row>
    <row r="689" s="1" customFormat="1" customHeight="1" spans="1:3">
      <c r="A689" s="8">
        <v>2100103</v>
      </c>
      <c r="B689" s="8" t="s">
        <v>669</v>
      </c>
      <c r="C689" s="9">
        <v>0</v>
      </c>
    </row>
    <row r="690" s="1" customFormat="1" customHeight="1" spans="1:3">
      <c r="A690" s="8">
        <v>2100199</v>
      </c>
      <c r="B690" s="8" t="s">
        <v>1153</v>
      </c>
      <c r="C690" s="9">
        <v>8</v>
      </c>
    </row>
    <row r="691" s="1" customFormat="1" customHeight="1" spans="1:3">
      <c r="A691" s="8">
        <v>21002</v>
      </c>
      <c r="B691" s="20" t="s">
        <v>1154</v>
      </c>
      <c r="C691" s="9">
        <f>SUM(C692:C704)</f>
        <v>1183</v>
      </c>
    </row>
    <row r="692" s="1" customFormat="1" customHeight="1" spans="1:3">
      <c r="A692" s="8">
        <v>2100201</v>
      </c>
      <c r="B692" s="8" t="s">
        <v>1155</v>
      </c>
      <c r="C692" s="9">
        <v>1174</v>
      </c>
    </row>
    <row r="693" s="1" customFormat="1" customHeight="1" spans="1:3">
      <c r="A693" s="8">
        <v>2100202</v>
      </c>
      <c r="B693" s="8" t="s">
        <v>1156</v>
      </c>
      <c r="C693" s="9">
        <v>0</v>
      </c>
    </row>
    <row r="694" s="1" customFormat="1" customHeight="1" spans="1:3">
      <c r="A694" s="8">
        <v>2100203</v>
      </c>
      <c r="B694" s="8" t="s">
        <v>1157</v>
      </c>
      <c r="C694" s="9">
        <v>0</v>
      </c>
    </row>
    <row r="695" s="1" customFormat="1" customHeight="1" spans="1:3">
      <c r="A695" s="8">
        <v>2100204</v>
      </c>
      <c r="B695" s="8" t="s">
        <v>1158</v>
      </c>
      <c r="C695" s="9">
        <v>0</v>
      </c>
    </row>
    <row r="696" s="1" customFormat="1" customHeight="1" spans="1:3">
      <c r="A696" s="8">
        <v>2100205</v>
      </c>
      <c r="B696" s="8" t="s">
        <v>1159</v>
      </c>
      <c r="C696" s="9">
        <v>0</v>
      </c>
    </row>
    <row r="697" s="1" customFormat="1" customHeight="1" spans="1:3">
      <c r="A697" s="8">
        <v>2100206</v>
      </c>
      <c r="B697" s="8" t="s">
        <v>1160</v>
      </c>
      <c r="C697" s="9">
        <v>0</v>
      </c>
    </row>
    <row r="698" s="1" customFormat="1" customHeight="1" spans="1:3">
      <c r="A698" s="8">
        <v>2100207</v>
      </c>
      <c r="B698" s="8" t="s">
        <v>1161</v>
      </c>
      <c r="C698" s="9">
        <v>0</v>
      </c>
    </row>
    <row r="699" s="1" customFormat="1" customHeight="1" spans="1:3">
      <c r="A699" s="8">
        <v>2100208</v>
      </c>
      <c r="B699" s="8" t="s">
        <v>1162</v>
      </c>
      <c r="C699" s="9">
        <v>0</v>
      </c>
    </row>
    <row r="700" s="1" customFormat="1" customHeight="1" spans="1:3">
      <c r="A700" s="8">
        <v>2100209</v>
      </c>
      <c r="B700" s="8" t="s">
        <v>1163</v>
      </c>
      <c r="C700" s="9">
        <v>0</v>
      </c>
    </row>
    <row r="701" s="1" customFormat="1" customHeight="1" spans="1:3">
      <c r="A701" s="8">
        <v>2100210</v>
      </c>
      <c r="B701" s="8" t="s">
        <v>1164</v>
      </c>
      <c r="C701" s="9">
        <v>0</v>
      </c>
    </row>
    <row r="702" s="1" customFormat="1" customHeight="1" spans="1:3">
      <c r="A702" s="8">
        <v>2100211</v>
      </c>
      <c r="B702" s="8" t="s">
        <v>1165</v>
      </c>
      <c r="C702" s="9">
        <v>0</v>
      </c>
    </row>
    <row r="703" s="1" customFormat="1" customHeight="1" spans="1:3">
      <c r="A703" s="8">
        <v>2100212</v>
      </c>
      <c r="B703" s="8" t="s">
        <v>1166</v>
      </c>
      <c r="C703" s="9">
        <v>0</v>
      </c>
    </row>
    <row r="704" s="1" customFormat="1" customHeight="1" spans="1:3">
      <c r="A704" s="8">
        <v>2100299</v>
      </c>
      <c r="B704" s="8" t="s">
        <v>1167</v>
      </c>
      <c r="C704" s="9">
        <v>9</v>
      </c>
    </row>
    <row r="705" s="1" customFormat="1" customHeight="1" spans="1:3">
      <c r="A705" s="8">
        <v>21003</v>
      </c>
      <c r="B705" s="20" t="s">
        <v>1168</v>
      </c>
      <c r="C705" s="9">
        <f>SUM(C706:C708)</f>
        <v>2401</v>
      </c>
    </row>
    <row r="706" s="1" customFormat="1" customHeight="1" spans="1:3">
      <c r="A706" s="8">
        <v>2100301</v>
      </c>
      <c r="B706" s="8" t="s">
        <v>1169</v>
      </c>
      <c r="C706" s="9">
        <v>68</v>
      </c>
    </row>
    <row r="707" s="1" customFormat="1" customHeight="1" spans="1:3">
      <c r="A707" s="8">
        <v>2100302</v>
      </c>
      <c r="B707" s="8" t="s">
        <v>1170</v>
      </c>
      <c r="C707" s="9">
        <v>2198</v>
      </c>
    </row>
    <row r="708" s="1" customFormat="1" customHeight="1" spans="1:3">
      <c r="A708" s="8">
        <v>2100399</v>
      </c>
      <c r="B708" s="8" t="s">
        <v>1171</v>
      </c>
      <c r="C708" s="9">
        <v>135</v>
      </c>
    </row>
    <row r="709" s="1" customFormat="1" customHeight="1" spans="1:3">
      <c r="A709" s="8">
        <v>21004</v>
      </c>
      <c r="B709" s="20" t="s">
        <v>1172</v>
      </c>
      <c r="C709" s="9">
        <f>SUM(C710:C720)</f>
        <v>2178</v>
      </c>
    </row>
    <row r="710" s="1" customFormat="1" customHeight="1" spans="1:3">
      <c r="A710" s="8">
        <v>2100401</v>
      </c>
      <c r="B710" s="8" t="s">
        <v>1173</v>
      </c>
      <c r="C710" s="9">
        <v>225</v>
      </c>
    </row>
    <row r="711" s="1" customFormat="1" customHeight="1" spans="1:3">
      <c r="A711" s="8">
        <v>2100402</v>
      </c>
      <c r="B711" s="8" t="s">
        <v>1174</v>
      </c>
      <c r="C711" s="9">
        <v>0</v>
      </c>
    </row>
    <row r="712" s="1" customFormat="1" customHeight="1" spans="1:3">
      <c r="A712" s="8">
        <v>2100403</v>
      </c>
      <c r="B712" s="8" t="s">
        <v>1175</v>
      </c>
      <c r="C712" s="9">
        <v>8</v>
      </c>
    </row>
    <row r="713" s="1" customFormat="1" customHeight="1" spans="1:3">
      <c r="A713" s="8">
        <v>2100404</v>
      </c>
      <c r="B713" s="8" t="s">
        <v>1176</v>
      </c>
      <c r="C713" s="9">
        <v>0</v>
      </c>
    </row>
    <row r="714" s="1" customFormat="1" customHeight="1" spans="1:3">
      <c r="A714" s="8">
        <v>2100405</v>
      </c>
      <c r="B714" s="8" t="s">
        <v>1177</v>
      </c>
      <c r="C714" s="9">
        <v>0</v>
      </c>
    </row>
    <row r="715" s="1" customFormat="1" customHeight="1" spans="1:3">
      <c r="A715" s="8">
        <v>2100406</v>
      </c>
      <c r="B715" s="8" t="s">
        <v>1178</v>
      </c>
      <c r="C715" s="9">
        <v>0</v>
      </c>
    </row>
    <row r="716" s="1" customFormat="1" customHeight="1" spans="1:3">
      <c r="A716" s="8">
        <v>2100407</v>
      </c>
      <c r="B716" s="8" t="s">
        <v>1179</v>
      </c>
      <c r="C716" s="9">
        <v>0</v>
      </c>
    </row>
    <row r="717" s="1" customFormat="1" customHeight="1" spans="1:3">
      <c r="A717" s="8">
        <v>2100408</v>
      </c>
      <c r="B717" s="8" t="s">
        <v>1180</v>
      </c>
      <c r="C717" s="9">
        <v>266</v>
      </c>
    </row>
    <row r="718" s="1" customFormat="1" customHeight="1" spans="1:3">
      <c r="A718" s="8">
        <v>2100409</v>
      </c>
      <c r="B718" s="8" t="s">
        <v>1181</v>
      </c>
      <c r="C718" s="9">
        <v>130</v>
      </c>
    </row>
    <row r="719" s="1" customFormat="1" customHeight="1" spans="1:3">
      <c r="A719" s="8">
        <v>2100410</v>
      </c>
      <c r="B719" s="8" t="s">
        <v>1182</v>
      </c>
      <c r="C719" s="9">
        <v>1279</v>
      </c>
    </row>
    <row r="720" s="1" customFormat="1" customHeight="1" spans="1:3">
      <c r="A720" s="8">
        <v>2100499</v>
      </c>
      <c r="B720" s="8" t="s">
        <v>1183</v>
      </c>
      <c r="C720" s="9">
        <v>270</v>
      </c>
    </row>
    <row r="721" s="1" customFormat="1" customHeight="1" spans="1:3">
      <c r="A721" s="8">
        <v>21006</v>
      </c>
      <c r="B721" s="20" t="s">
        <v>1184</v>
      </c>
      <c r="C721" s="9">
        <f>SUM(C722:C723)</f>
        <v>0</v>
      </c>
    </row>
    <row r="722" s="1" customFormat="1" customHeight="1" spans="1:3">
      <c r="A722" s="8">
        <v>2100601</v>
      </c>
      <c r="B722" s="8" t="s">
        <v>1185</v>
      </c>
      <c r="C722" s="9">
        <v>0</v>
      </c>
    </row>
    <row r="723" s="1" customFormat="1" customHeight="1" spans="1:3">
      <c r="A723" s="8">
        <v>2100699</v>
      </c>
      <c r="B723" s="8" t="s">
        <v>1186</v>
      </c>
      <c r="C723" s="9">
        <v>0</v>
      </c>
    </row>
    <row r="724" s="1" customFormat="1" customHeight="1" spans="1:3">
      <c r="A724" s="8">
        <v>21007</v>
      </c>
      <c r="B724" s="20" t="s">
        <v>1187</v>
      </c>
      <c r="C724" s="9">
        <f>SUM(C725:C727)</f>
        <v>979</v>
      </c>
    </row>
    <row r="725" s="1" customFormat="1" customHeight="1" spans="1:3">
      <c r="A725" s="8">
        <v>2100716</v>
      </c>
      <c r="B725" s="8" t="s">
        <v>1188</v>
      </c>
      <c r="C725" s="9">
        <v>397</v>
      </c>
    </row>
    <row r="726" s="1" customFormat="1" customHeight="1" spans="1:3">
      <c r="A726" s="8">
        <v>2100717</v>
      </c>
      <c r="B726" s="8" t="s">
        <v>1189</v>
      </c>
      <c r="C726" s="9">
        <v>169</v>
      </c>
    </row>
    <row r="727" s="1" customFormat="1" customHeight="1" spans="1:3">
      <c r="A727" s="8">
        <v>2100799</v>
      </c>
      <c r="B727" s="8" t="s">
        <v>1190</v>
      </c>
      <c r="C727" s="9">
        <v>413</v>
      </c>
    </row>
    <row r="728" s="1" customFormat="1" customHeight="1" spans="1:3">
      <c r="A728" s="8">
        <v>21011</v>
      </c>
      <c r="B728" s="20" t="s">
        <v>1191</v>
      </c>
      <c r="C728" s="9">
        <f>SUM(C729:C732)</f>
        <v>0</v>
      </c>
    </row>
    <row r="729" s="1" customFormat="1" customHeight="1" spans="1:3">
      <c r="A729" s="8">
        <v>2101101</v>
      </c>
      <c r="B729" s="8" t="s">
        <v>1192</v>
      </c>
      <c r="C729" s="9">
        <v>0</v>
      </c>
    </row>
    <row r="730" s="1" customFormat="1" customHeight="1" spans="1:3">
      <c r="A730" s="8">
        <v>2101102</v>
      </c>
      <c r="B730" s="8" t="s">
        <v>1193</v>
      </c>
      <c r="C730" s="9">
        <v>0</v>
      </c>
    </row>
    <row r="731" s="1" customFormat="1" customHeight="1" spans="1:3">
      <c r="A731" s="8">
        <v>2101103</v>
      </c>
      <c r="B731" s="8" t="s">
        <v>1194</v>
      </c>
      <c r="C731" s="9">
        <v>0</v>
      </c>
    </row>
    <row r="732" s="1" customFormat="1" customHeight="1" spans="1:3">
      <c r="A732" s="8">
        <v>2101199</v>
      </c>
      <c r="B732" s="8" t="s">
        <v>1195</v>
      </c>
      <c r="C732" s="9">
        <v>0</v>
      </c>
    </row>
    <row r="733" s="1" customFormat="1" customHeight="1" spans="1:3">
      <c r="A733" s="8">
        <v>21012</v>
      </c>
      <c r="B733" s="20" t="s">
        <v>1196</v>
      </c>
      <c r="C733" s="9">
        <f>SUM(C734:C736)</f>
        <v>185</v>
      </c>
    </row>
    <row r="734" s="1" customFormat="1" customHeight="1" spans="1:3">
      <c r="A734" s="8">
        <v>2101201</v>
      </c>
      <c r="B734" s="8" t="s">
        <v>1197</v>
      </c>
      <c r="C734" s="9">
        <v>0</v>
      </c>
    </row>
    <row r="735" s="1" customFormat="1" customHeight="1" spans="1:3">
      <c r="A735" s="8">
        <v>2101202</v>
      </c>
      <c r="B735" s="8" t="s">
        <v>1198</v>
      </c>
      <c r="C735" s="9">
        <v>176</v>
      </c>
    </row>
    <row r="736" s="1" customFormat="1" customHeight="1" spans="1:3">
      <c r="A736" s="8">
        <v>2101299</v>
      </c>
      <c r="B736" s="8" t="s">
        <v>1199</v>
      </c>
      <c r="C736" s="9">
        <v>9</v>
      </c>
    </row>
    <row r="737" s="1" customFormat="1" customHeight="1" spans="1:3">
      <c r="A737" s="8">
        <v>21013</v>
      </c>
      <c r="B737" s="20" t="s">
        <v>1200</v>
      </c>
      <c r="C737" s="9">
        <f>SUM(C738:C740)</f>
        <v>237</v>
      </c>
    </row>
    <row r="738" s="1" customFormat="1" customHeight="1" spans="1:3">
      <c r="A738" s="8">
        <v>2101301</v>
      </c>
      <c r="B738" s="8" t="s">
        <v>1201</v>
      </c>
      <c r="C738" s="9">
        <v>233</v>
      </c>
    </row>
    <row r="739" s="1" customFormat="1" customHeight="1" spans="1:3">
      <c r="A739" s="8">
        <v>2101302</v>
      </c>
      <c r="B739" s="8" t="s">
        <v>1202</v>
      </c>
      <c r="C739" s="9">
        <v>0</v>
      </c>
    </row>
    <row r="740" s="1" customFormat="1" customHeight="1" spans="1:3">
      <c r="A740" s="8">
        <v>2101399</v>
      </c>
      <c r="B740" s="8" t="s">
        <v>1203</v>
      </c>
      <c r="C740" s="9">
        <v>4</v>
      </c>
    </row>
    <row r="741" s="1" customFormat="1" customHeight="1" spans="1:3">
      <c r="A741" s="8">
        <v>21014</v>
      </c>
      <c r="B741" s="20" t="s">
        <v>1204</v>
      </c>
      <c r="C741" s="9">
        <f>SUM(C742:C743)</f>
        <v>0</v>
      </c>
    </row>
    <row r="742" s="1" customFormat="1" customHeight="1" spans="1:3">
      <c r="A742" s="8">
        <v>2101401</v>
      </c>
      <c r="B742" s="8" t="s">
        <v>1205</v>
      </c>
      <c r="C742" s="9">
        <v>0</v>
      </c>
    </row>
    <row r="743" s="1" customFormat="1" customHeight="1" spans="1:3">
      <c r="A743" s="8">
        <v>2101499</v>
      </c>
      <c r="B743" s="8" t="s">
        <v>1206</v>
      </c>
      <c r="C743" s="9">
        <v>0</v>
      </c>
    </row>
    <row r="744" s="1" customFormat="1" customHeight="1" spans="1:3">
      <c r="A744" s="8">
        <v>21015</v>
      </c>
      <c r="B744" s="20" t="s">
        <v>1207</v>
      </c>
      <c r="C744" s="9">
        <f>SUM(C745:C752)</f>
        <v>117</v>
      </c>
    </row>
    <row r="745" s="1" customFormat="1" customHeight="1" spans="1:3">
      <c r="A745" s="8">
        <v>2101501</v>
      </c>
      <c r="B745" s="8" t="s">
        <v>667</v>
      </c>
      <c r="C745" s="9">
        <v>100</v>
      </c>
    </row>
    <row r="746" s="1" customFormat="1" customHeight="1" spans="1:3">
      <c r="A746" s="8">
        <v>2101502</v>
      </c>
      <c r="B746" s="8" t="s">
        <v>668</v>
      </c>
      <c r="C746" s="9">
        <v>13</v>
      </c>
    </row>
    <row r="747" s="1" customFormat="1" customHeight="1" spans="1:3">
      <c r="A747" s="8">
        <v>2101503</v>
      </c>
      <c r="B747" s="8" t="s">
        <v>669</v>
      </c>
      <c r="C747" s="9">
        <v>0</v>
      </c>
    </row>
    <row r="748" s="1" customFormat="1" customHeight="1" spans="1:3">
      <c r="A748" s="8">
        <v>2101504</v>
      </c>
      <c r="B748" s="8" t="s">
        <v>708</v>
      </c>
      <c r="C748" s="9">
        <v>0</v>
      </c>
    </row>
    <row r="749" s="1" customFormat="1" customHeight="1" spans="1:3">
      <c r="A749" s="8">
        <v>2101505</v>
      </c>
      <c r="B749" s="8" t="s">
        <v>1208</v>
      </c>
      <c r="C749" s="9">
        <v>0</v>
      </c>
    </row>
    <row r="750" s="1" customFormat="1" customHeight="1" spans="1:3">
      <c r="A750" s="8">
        <v>2101506</v>
      </c>
      <c r="B750" s="8" t="s">
        <v>1209</v>
      </c>
      <c r="C750" s="9">
        <v>0</v>
      </c>
    </row>
    <row r="751" s="1" customFormat="1" customHeight="1" spans="1:3">
      <c r="A751" s="8">
        <v>2101550</v>
      </c>
      <c r="B751" s="8" t="s">
        <v>676</v>
      </c>
      <c r="C751" s="9">
        <v>4</v>
      </c>
    </row>
    <row r="752" s="1" customFormat="1" customHeight="1" spans="1:3">
      <c r="A752" s="8">
        <v>2101599</v>
      </c>
      <c r="B752" s="8" t="s">
        <v>1210</v>
      </c>
      <c r="C752" s="9">
        <v>0</v>
      </c>
    </row>
    <row r="753" s="1" customFormat="1" customHeight="1" spans="1:3">
      <c r="A753" s="8">
        <v>21016</v>
      </c>
      <c r="B753" s="20" t="s">
        <v>1211</v>
      </c>
      <c r="C753" s="9">
        <f>C754</f>
        <v>0</v>
      </c>
    </row>
    <row r="754" s="1" customFormat="1" customHeight="1" spans="1:3">
      <c r="A754" s="8">
        <v>2101601</v>
      </c>
      <c r="B754" s="8" t="s">
        <v>1212</v>
      </c>
      <c r="C754" s="9">
        <v>0</v>
      </c>
    </row>
    <row r="755" s="1" customFormat="1" customHeight="1" spans="1:3">
      <c r="A755" s="8">
        <v>21099</v>
      </c>
      <c r="B755" s="20" t="s">
        <v>1213</v>
      </c>
      <c r="C755" s="9">
        <f>C756</f>
        <v>212</v>
      </c>
    </row>
    <row r="756" s="1" customFormat="1" customHeight="1" spans="1:3">
      <c r="A756" s="8">
        <v>2109901</v>
      </c>
      <c r="B756" s="8" t="s">
        <v>1214</v>
      </c>
      <c r="C756" s="9">
        <v>212</v>
      </c>
    </row>
    <row r="757" s="1" customFormat="1" customHeight="1" spans="1:3">
      <c r="A757" s="8">
        <v>211</v>
      </c>
      <c r="B757" s="20" t="s">
        <v>1215</v>
      </c>
      <c r="C757" s="9">
        <f>SUM(C758,C768,C772,C780,C785,C792,C798,C801,C804,C806,C808,C814,C816,C818,C833)</f>
        <v>3588</v>
      </c>
    </row>
    <row r="758" s="1" customFormat="1" customHeight="1" spans="1:3">
      <c r="A758" s="8">
        <v>21101</v>
      </c>
      <c r="B758" s="20" t="s">
        <v>1216</v>
      </c>
      <c r="C758" s="9">
        <f>SUM(C759:C767)</f>
        <v>196</v>
      </c>
    </row>
    <row r="759" s="1" customFormat="1" customHeight="1" spans="1:3">
      <c r="A759" s="8">
        <v>2110101</v>
      </c>
      <c r="B759" s="8" t="s">
        <v>667</v>
      </c>
      <c r="C759" s="9">
        <v>112</v>
      </c>
    </row>
    <row r="760" s="1" customFormat="1" customHeight="1" spans="1:3">
      <c r="A760" s="8">
        <v>2110102</v>
      </c>
      <c r="B760" s="8" t="s">
        <v>668</v>
      </c>
      <c r="C760" s="9">
        <v>0</v>
      </c>
    </row>
    <row r="761" s="1" customFormat="1" customHeight="1" spans="1:3">
      <c r="A761" s="8">
        <v>2110103</v>
      </c>
      <c r="B761" s="8" t="s">
        <v>669</v>
      </c>
      <c r="C761" s="9">
        <v>0</v>
      </c>
    </row>
    <row r="762" s="1" customFormat="1" customHeight="1" spans="1:3">
      <c r="A762" s="8">
        <v>2110104</v>
      </c>
      <c r="B762" s="8" t="s">
        <v>1217</v>
      </c>
      <c r="C762" s="9">
        <v>0</v>
      </c>
    </row>
    <row r="763" s="1" customFormat="1" customHeight="1" spans="1:3">
      <c r="A763" s="8">
        <v>2110105</v>
      </c>
      <c r="B763" s="8" t="s">
        <v>1218</v>
      </c>
      <c r="C763" s="9">
        <v>0</v>
      </c>
    </row>
    <row r="764" s="1" customFormat="1" customHeight="1" spans="1:3">
      <c r="A764" s="8">
        <v>2110106</v>
      </c>
      <c r="B764" s="8" t="s">
        <v>1219</v>
      </c>
      <c r="C764" s="9">
        <v>0</v>
      </c>
    </row>
    <row r="765" s="1" customFormat="1" customHeight="1" spans="1:3">
      <c r="A765" s="8">
        <v>2110107</v>
      </c>
      <c r="B765" s="8" t="s">
        <v>1220</v>
      </c>
      <c r="C765" s="9">
        <v>0</v>
      </c>
    </row>
    <row r="766" s="1" customFormat="1" customHeight="1" spans="1:3">
      <c r="A766" s="8">
        <v>2110108</v>
      </c>
      <c r="B766" s="8" t="s">
        <v>1221</v>
      </c>
      <c r="C766" s="9">
        <v>0</v>
      </c>
    </row>
    <row r="767" s="1" customFormat="1" customHeight="1" spans="1:3">
      <c r="A767" s="8">
        <v>2110199</v>
      </c>
      <c r="B767" s="8" t="s">
        <v>1222</v>
      </c>
      <c r="C767" s="9">
        <v>84</v>
      </c>
    </row>
    <row r="768" s="1" customFormat="1" customHeight="1" spans="1:3">
      <c r="A768" s="8">
        <v>21102</v>
      </c>
      <c r="B768" s="20" t="s">
        <v>1223</v>
      </c>
      <c r="C768" s="9">
        <f>SUM(C769:C771)</f>
        <v>0</v>
      </c>
    </row>
    <row r="769" s="1" customFormat="1" customHeight="1" spans="1:3">
      <c r="A769" s="8">
        <v>2110203</v>
      </c>
      <c r="B769" s="8" t="s">
        <v>1224</v>
      </c>
      <c r="C769" s="9">
        <v>0</v>
      </c>
    </row>
    <row r="770" s="1" customFormat="1" customHeight="1" spans="1:3">
      <c r="A770" s="8">
        <v>2110204</v>
      </c>
      <c r="B770" s="8" t="s">
        <v>1225</v>
      </c>
      <c r="C770" s="9">
        <v>0</v>
      </c>
    </row>
    <row r="771" s="1" customFormat="1" customHeight="1" spans="1:3">
      <c r="A771" s="8">
        <v>2110299</v>
      </c>
      <c r="B771" s="8" t="s">
        <v>1226</v>
      </c>
      <c r="C771" s="9">
        <v>0</v>
      </c>
    </row>
    <row r="772" s="1" customFormat="1" customHeight="1" spans="1:3">
      <c r="A772" s="8">
        <v>21103</v>
      </c>
      <c r="B772" s="20" t="s">
        <v>1227</v>
      </c>
      <c r="C772" s="9">
        <f>SUM(C773:C779)</f>
        <v>336</v>
      </c>
    </row>
    <row r="773" s="1" customFormat="1" customHeight="1" spans="1:3">
      <c r="A773" s="8">
        <v>2110301</v>
      </c>
      <c r="B773" s="8" t="s">
        <v>1228</v>
      </c>
      <c r="C773" s="9">
        <v>146</v>
      </c>
    </row>
    <row r="774" s="1" customFormat="1" customHeight="1" spans="1:3">
      <c r="A774" s="8">
        <v>2110302</v>
      </c>
      <c r="B774" s="8" t="s">
        <v>1229</v>
      </c>
      <c r="C774" s="9">
        <v>175</v>
      </c>
    </row>
    <row r="775" s="1" customFormat="1" customHeight="1" spans="1:3">
      <c r="A775" s="8">
        <v>2110303</v>
      </c>
      <c r="B775" s="8" t="s">
        <v>1230</v>
      </c>
      <c r="C775" s="9">
        <v>0</v>
      </c>
    </row>
    <row r="776" s="1" customFormat="1" customHeight="1" spans="1:3">
      <c r="A776" s="8">
        <v>2110304</v>
      </c>
      <c r="B776" s="8" t="s">
        <v>1231</v>
      </c>
      <c r="C776" s="9">
        <v>0</v>
      </c>
    </row>
    <row r="777" s="1" customFormat="1" customHeight="1" spans="1:3">
      <c r="A777" s="8">
        <v>2110305</v>
      </c>
      <c r="B777" s="8" t="s">
        <v>1232</v>
      </c>
      <c r="C777" s="9">
        <v>0</v>
      </c>
    </row>
    <row r="778" s="1" customFormat="1" customHeight="1" spans="1:3">
      <c r="A778" s="8">
        <v>2110306</v>
      </c>
      <c r="B778" s="8" t="s">
        <v>1233</v>
      </c>
      <c r="C778" s="9">
        <v>0</v>
      </c>
    </row>
    <row r="779" s="1" customFormat="1" customHeight="1" spans="1:3">
      <c r="A779" s="8">
        <v>2110399</v>
      </c>
      <c r="B779" s="8" t="s">
        <v>1234</v>
      </c>
      <c r="C779" s="9">
        <v>15</v>
      </c>
    </row>
    <row r="780" s="1" customFormat="1" customHeight="1" spans="1:3">
      <c r="A780" s="8">
        <v>21104</v>
      </c>
      <c r="B780" s="20" t="s">
        <v>1235</v>
      </c>
      <c r="C780" s="9">
        <f>SUM(C781:C784)</f>
        <v>2701</v>
      </c>
    </row>
    <row r="781" s="1" customFormat="1" customHeight="1" spans="1:3">
      <c r="A781" s="8">
        <v>2110401</v>
      </c>
      <c r="B781" s="8" t="s">
        <v>1236</v>
      </c>
      <c r="C781" s="9">
        <v>2327</v>
      </c>
    </row>
    <row r="782" s="1" customFormat="1" customHeight="1" spans="1:3">
      <c r="A782" s="8">
        <v>2110402</v>
      </c>
      <c r="B782" s="8" t="s">
        <v>1237</v>
      </c>
      <c r="C782" s="9">
        <v>374</v>
      </c>
    </row>
    <row r="783" s="1" customFormat="1" customHeight="1" spans="1:3">
      <c r="A783" s="8">
        <v>2110404</v>
      </c>
      <c r="B783" s="8" t="s">
        <v>1238</v>
      </c>
      <c r="C783" s="9">
        <v>0</v>
      </c>
    </row>
    <row r="784" s="1" customFormat="1" customHeight="1" spans="1:3">
      <c r="A784" s="8">
        <v>2110499</v>
      </c>
      <c r="B784" s="8" t="s">
        <v>1239</v>
      </c>
      <c r="C784" s="9">
        <v>0</v>
      </c>
    </row>
    <row r="785" s="1" customFormat="1" customHeight="1" spans="1:3">
      <c r="A785" s="8">
        <v>21105</v>
      </c>
      <c r="B785" s="20" t="s">
        <v>1240</v>
      </c>
      <c r="C785" s="9">
        <f>SUM(C786:C791)</f>
        <v>0</v>
      </c>
    </row>
    <row r="786" s="1" customFormat="1" customHeight="1" spans="1:3">
      <c r="A786" s="8">
        <v>2110501</v>
      </c>
      <c r="B786" s="8" t="s">
        <v>1241</v>
      </c>
      <c r="C786" s="9">
        <v>0</v>
      </c>
    </row>
    <row r="787" s="1" customFormat="1" customHeight="1" spans="1:3">
      <c r="A787" s="8">
        <v>2110502</v>
      </c>
      <c r="B787" s="8" t="s">
        <v>1242</v>
      </c>
      <c r="C787" s="9">
        <v>0</v>
      </c>
    </row>
    <row r="788" s="1" customFormat="1" customHeight="1" spans="1:3">
      <c r="A788" s="8">
        <v>2110503</v>
      </c>
      <c r="B788" s="8" t="s">
        <v>1243</v>
      </c>
      <c r="C788" s="9">
        <v>0</v>
      </c>
    </row>
    <row r="789" s="1" customFormat="1" customHeight="1" spans="1:3">
      <c r="A789" s="8">
        <v>2110506</v>
      </c>
      <c r="B789" s="8" t="s">
        <v>1244</v>
      </c>
      <c r="C789" s="9">
        <v>0</v>
      </c>
    </row>
    <row r="790" s="1" customFormat="1" customHeight="1" spans="1:3">
      <c r="A790" s="8">
        <v>2110507</v>
      </c>
      <c r="B790" s="8" t="s">
        <v>1245</v>
      </c>
      <c r="C790" s="9">
        <v>0</v>
      </c>
    </row>
    <row r="791" s="1" customFormat="1" customHeight="1" spans="1:3">
      <c r="A791" s="8">
        <v>2110599</v>
      </c>
      <c r="B791" s="8" t="s">
        <v>1246</v>
      </c>
      <c r="C791" s="9">
        <v>0</v>
      </c>
    </row>
    <row r="792" s="1" customFormat="1" customHeight="1" spans="1:3">
      <c r="A792" s="8">
        <v>21106</v>
      </c>
      <c r="B792" s="20" t="s">
        <v>1247</v>
      </c>
      <c r="C792" s="9">
        <f>SUM(C793:C797)</f>
        <v>291</v>
      </c>
    </row>
    <row r="793" s="1" customFormat="1" customHeight="1" spans="1:3">
      <c r="A793" s="8">
        <v>2110602</v>
      </c>
      <c r="B793" s="8" t="s">
        <v>1248</v>
      </c>
      <c r="C793" s="9">
        <v>0</v>
      </c>
    </row>
    <row r="794" s="1" customFormat="1" customHeight="1" spans="1:3">
      <c r="A794" s="8">
        <v>2110603</v>
      </c>
      <c r="B794" s="8" t="s">
        <v>1249</v>
      </c>
      <c r="C794" s="9">
        <v>0</v>
      </c>
    </row>
    <row r="795" s="1" customFormat="1" customHeight="1" spans="1:3">
      <c r="A795" s="8">
        <v>2110604</v>
      </c>
      <c r="B795" s="8" t="s">
        <v>1250</v>
      </c>
      <c r="C795" s="9">
        <v>0</v>
      </c>
    </row>
    <row r="796" s="1" customFormat="1" customHeight="1" spans="1:3">
      <c r="A796" s="8">
        <v>2110605</v>
      </c>
      <c r="B796" s="8" t="s">
        <v>1251</v>
      </c>
      <c r="C796" s="9">
        <v>0</v>
      </c>
    </row>
    <row r="797" s="1" customFormat="1" customHeight="1" spans="1:3">
      <c r="A797" s="8">
        <v>2110699</v>
      </c>
      <c r="B797" s="8" t="s">
        <v>1252</v>
      </c>
      <c r="C797" s="9">
        <v>291</v>
      </c>
    </row>
    <row r="798" s="1" customFormat="1" customHeight="1" spans="1:3">
      <c r="A798" s="8">
        <v>21107</v>
      </c>
      <c r="B798" s="20" t="s">
        <v>1253</v>
      </c>
      <c r="C798" s="9">
        <f>SUM(C799:C800)</f>
        <v>0</v>
      </c>
    </row>
    <row r="799" s="1" customFormat="1" customHeight="1" spans="1:3">
      <c r="A799" s="8">
        <v>2110704</v>
      </c>
      <c r="B799" s="8" t="s">
        <v>1254</v>
      </c>
      <c r="C799" s="9">
        <v>0</v>
      </c>
    </row>
    <row r="800" s="1" customFormat="1" customHeight="1" spans="1:3">
      <c r="A800" s="8">
        <v>2110799</v>
      </c>
      <c r="B800" s="8" t="s">
        <v>1255</v>
      </c>
      <c r="C800" s="9">
        <v>0</v>
      </c>
    </row>
    <row r="801" s="1" customFormat="1" customHeight="1" spans="1:3">
      <c r="A801" s="8">
        <v>21108</v>
      </c>
      <c r="B801" s="20" t="s">
        <v>1256</v>
      </c>
      <c r="C801" s="9">
        <f>SUM(C802:C803)</f>
        <v>0</v>
      </c>
    </row>
    <row r="802" s="1" customFormat="1" customHeight="1" spans="1:3">
      <c r="A802" s="8">
        <v>2110804</v>
      </c>
      <c r="B802" s="8" t="s">
        <v>1257</v>
      </c>
      <c r="C802" s="9">
        <v>0</v>
      </c>
    </row>
    <row r="803" s="1" customFormat="1" customHeight="1" spans="1:3">
      <c r="A803" s="8">
        <v>2110899</v>
      </c>
      <c r="B803" s="8" t="s">
        <v>1258</v>
      </c>
      <c r="C803" s="9">
        <v>0</v>
      </c>
    </row>
    <row r="804" s="1" customFormat="1" customHeight="1" spans="1:3">
      <c r="A804" s="8">
        <v>21109</v>
      </c>
      <c r="B804" s="20" t="s">
        <v>1259</v>
      </c>
      <c r="C804" s="9">
        <f>C805</f>
        <v>0</v>
      </c>
    </row>
    <row r="805" s="1" customFormat="1" customHeight="1" spans="1:3">
      <c r="A805" s="8">
        <v>2110901</v>
      </c>
      <c r="B805" s="8" t="s">
        <v>1260</v>
      </c>
      <c r="C805" s="9">
        <v>0</v>
      </c>
    </row>
    <row r="806" s="1" customFormat="1" customHeight="1" spans="1:3">
      <c r="A806" s="8">
        <v>21110</v>
      </c>
      <c r="B806" s="20" t="s">
        <v>1261</v>
      </c>
      <c r="C806" s="9">
        <f>C807</f>
        <v>0</v>
      </c>
    </row>
    <row r="807" s="1" customFormat="1" customHeight="1" spans="1:3">
      <c r="A807" s="8">
        <v>2111001</v>
      </c>
      <c r="B807" s="8" t="s">
        <v>1262</v>
      </c>
      <c r="C807" s="9">
        <v>0</v>
      </c>
    </row>
    <row r="808" s="1" customFormat="1" customHeight="1" spans="1:3">
      <c r="A808" s="8">
        <v>21111</v>
      </c>
      <c r="B808" s="20" t="s">
        <v>1263</v>
      </c>
      <c r="C808" s="9">
        <f>SUM(C809:C813)</f>
        <v>64</v>
      </c>
    </row>
    <row r="809" s="1" customFormat="1" customHeight="1" spans="1:3">
      <c r="A809" s="8">
        <v>2111101</v>
      </c>
      <c r="B809" s="8" t="s">
        <v>1264</v>
      </c>
      <c r="C809" s="9">
        <v>0</v>
      </c>
    </row>
    <row r="810" s="1" customFormat="1" customHeight="1" spans="1:3">
      <c r="A810" s="8">
        <v>2111102</v>
      </c>
      <c r="B810" s="8" t="s">
        <v>1265</v>
      </c>
      <c r="C810" s="9">
        <v>0</v>
      </c>
    </row>
    <row r="811" s="1" customFormat="1" customHeight="1" spans="1:3">
      <c r="A811" s="8">
        <v>2111103</v>
      </c>
      <c r="B811" s="8" t="s">
        <v>1266</v>
      </c>
      <c r="C811" s="9">
        <v>64</v>
      </c>
    </row>
    <row r="812" s="1" customFormat="1" customHeight="1" spans="1:3">
      <c r="A812" s="8">
        <v>2111104</v>
      </c>
      <c r="B812" s="8" t="s">
        <v>1267</v>
      </c>
      <c r="C812" s="9">
        <v>0</v>
      </c>
    </row>
    <row r="813" s="1" customFormat="1" customHeight="1" spans="1:3">
      <c r="A813" s="8">
        <v>2111199</v>
      </c>
      <c r="B813" s="8" t="s">
        <v>1268</v>
      </c>
      <c r="C813" s="9">
        <v>0</v>
      </c>
    </row>
    <row r="814" s="1" customFormat="1" customHeight="1" spans="1:3">
      <c r="A814" s="8">
        <v>21112</v>
      </c>
      <c r="B814" s="20" t="s">
        <v>1269</v>
      </c>
      <c r="C814" s="9">
        <f>C815</f>
        <v>0</v>
      </c>
    </row>
    <row r="815" s="1" customFormat="1" customHeight="1" spans="1:3">
      <c r="A815" s="8">
        <v>2111201</v>
      </c>
      <c r="B815" s="8" t="s">
        <v>1270</v>
      </c>
      <c r="C815" s="9">
        <v>0</v>
      </c>
    </row>
    <row r="816" s="1" customFormat="1" customHeight="1" spans="1:3">
      <c r="A816" s="8">
        <v>21113</v>
      </c>
      <c r="B816" s="20" t="s">
        <v>1271</v>
      </c>
      <c r="C816" s="9">
        <f>C817</f>
        <v>0</v>
      </c>
    </row>
    <row r="817" s="1" customFormat="1" customHeight="1" spans="1:3">
      <c r="A817" s="8">
        <v>2111301</v>
      </c>
      <c r="B817" s="8" t="s">
        <v>1272</v>
      </c>
      <c r="C817" s="9">
        <v>0</v>
      </c>
    </row>
    <row r="818" s="1" customFormat="1" customHeight="1" spans="1:3">
      <c r="A818" s="8">
        <v>21114</v>
      </c>
      <c r="B818" s="20" t="s">
        <v>1273</v>
      </c>
      <c r="C818" s="9">
        <f>SUM(C819:C832)</f>
        <v>0</v>
      </c>
    </row>
    <row r="819" s="1" customFormat="1" customHeight="1" spans="1:3">
      <c r="A819" s="8">
        <v>2111401</v>
      </c>
      <c r="B819" s="8" t="s">
        <v>667</v>
      </c>
      <c r="C819" s="9">
        <v>0</v>
      </c>
    </row>
    <row r="820" s="1" customFormat="1" customHeight="1" spans="1:3">
      <c r="A820" s="8">
        <v>2111402</v>
      </c>
      <c r="B820" s="8" t="s">
        <v>668</v>
      </c>
      <c r="C820" s="9">
        <v>0</v>
      </c>
    </row>
    <row r="821" s="1" customFormat="1" customHeight="1" spans="1:3">
      <c r="A821" s="8">
        <v>2111403</v>
      </c>
      <c r="B821" s="8" t="s">
        <v>669</v>
      </c>
      <c r="C821" s="9">
        <v>0</v>
      </c>
    </row>
    <row r="822" s="1" customFormat="1" customHeight="1" spans="1:3">
      <c r="A822" s="8">
        <v>2111404</v>
      </c>
      <c r="B822" s="8" t="s">
        <v>1274</v>
      </c>
      <c r="C822" s="9">
        <v>0</v>
      </c>
    </row>
    <row r="823" s="1" customFormat="1" customHeight="1" spans="1:3">
      <c r="A823" s="8">
        <v>2111405</v>
      </c>
      <c r="B823" s="8" t="s">
        <v>1275</v>
      </c>
      <c r="C823" s="9">
        <v>0</v>
      </c>
    </row>
    <row r="824" s="1" customFormat="1" customHeight="1" spans="1:3">
      <c r="A824" s="8">
        <v>2111406</v>
      </c>
      <c r="B824" s="8" t="s">
        <v>1276</v>
      </c>
      <c r="C824" s="9">
        <v>0</v>
      </c>
    </row>
    <row r="825" s="1" customFormat="1" customHeight="1" spans="1:3">
      <c r="A825" s="8">
        <v>2111407</v>
      </c>
      <c r="B825" s="8" t="s">
        <v>1277</v>
      </c>
      <c r="C825" s="9">
        <v>0</v>
      </c>
    </row>
    <row r="826" s="1" customFormat="1" customHeight="1" spans="1:3">
      <c r="A826" s="8">
        <v>2111408</v>
      </c>
      <c r="B826" s="8" t="s">
        <v>1278</v>
      </c>
      <c r="C826" s="9">
        <v>0</v>
      </c>
    </row>
    <row r="827" s="1" customFormat="1" customHeight="1" spans="1:3">
      <c r="A827" s="8">
        <v>2111409</v>
      </c>
      <c r="B827" s="8" t="s">
        <v>1279</v>
      </c>
      <c r="C827" s="9">
        <v>0</v>
      </c>
    </row>
    <row r="828" s="1" customFormat="1" customHeight="1" spans="1:3">
      <c r="A828" s="8">
        <v>2111410</v>
      </c>
      <c r="B828" s="8" t="s">
        <v>1280</v>
      </c>
      <c r="C828" s="9">
        <v>0</v>
      </c>
    </row>
    <row r="829" s="1" customFormat="1" customHeight="1" spans="1:3">
      <c r="A829" s="8">
        <v>2111411</v>
      </c>
      <c r="B829" s="8" t="s">
        <v>708</v>
      </c>
      <c r="C829" s="9">
        <v>0</v>
      </c>
    </row>
    <row r="830" s="1" customFormat="1" customHeight="1" spans="1:3">
      <c r="A830" s="8">
        <v>2111413</v>
      </c>
      <c r="B830" s="8" t="s">
        <v>1281</v>
      </c>
      <c r="C830" s="9">
        <v>0</v>
      </c>
    </row>
    <row r="831" s="1" customFormat="1" customHeight="1" spans="1:3">
      <c r="A831" s="8">
        <v>2111450</v>
      </c>
      <c r="B831" s="8" t="s">
        <v>676</v>
      </c>
      <c r="C831" s="9">
        <v>0</v>
      </c>
    </row>
    <row r="832" s="1" customFormat="1" customHeight="1" spans="1:3">
      <c r="A832" s="8">
        <v>2111499</v>
      </c>
      <c r="B832" s="8" t="s">
        <v>1282</v>
      </c>
      <c r="C832" s="9">
        <v>0</v>
      </c>
    </row>
    <row r="833" s="1" customFormat="1" customHeight="1" spans="1:3">
      <c r="A833" s="8">
        <v>21199</v>
      </c>
      <c r="B833" s="20" t="s">
        <v>1283</v>
      </c>
      <c r="C833" s="9">
        <f>C834</f>
        <v>0</v>
      </c>
    </row>
    <row r="834" s="1" customFormat="1" customHeight="1" spans="1:3">
      <c r="A834" s="8">
        <v>2119901</v>
      </c>
      <c r="B834" s="8" t="s">
        <v>1284</v>
      </c>
      <c r="C834" s="9">
        <v>0</v>
      </c>
    </row>
    <row r="835" s="1" customFormat="1" customHeight="1" spans="1:3">
      <c r="A835" s="8">
        <v>212</v>
      </c>
      <c r="B835" s="20" t="s">
        <v>1285</v>
      </c>
      <c r="C835" s="9">
        <f>SUM(C836,C847,C849,C852,C854,C856)</f>
        <v>8987</v>
      </c>
    </row>
    <row r="836" s="1" customFormat="1" customHeight="1" spans="1:3">
      <c r="A836" s="8">
        <v>21201</v>
      </c>
      <c r="B836" s="20" t="s">
        <v>1286</v>
      </c>
      <c r="C836" s="9">
        <f>SUM(C837:C846)</f>
        <v>949</v>
      </c>
    </row>
    <row r="837" s="1" customFormat="1" customHeight="1" spans="1:3">
      <c r="A837" s="8">
        <v>2120101</v>
      </c>
      <c r="B837" s="8" t="s">
        <v>667</v>
      </c>
      <c r="C837" s="9">
        <v>203</v>
      </c>
    </row>
    <row r="838" s="1" customFormat="1" customHeight="1" spans="1:3">
      <c r="A838" s="8">
        <v>2120102</v>
      </c>
      <c r="B838" s="8" t="s">
        <v>668</v>
      </c>
      <c r="C838" s="9">
        <v>0</v>
      </c>
    </row>
    <row r="839" s="1" customFormat="1" customHeight="1" spans="1:3">
      <c r="A839" s="8">
        <v>2120103</v>
      </c>
      <c r="B839" s="8" t="s">
        <v>669</v>
      </c>
      <c r="C839" s="9">
        <v>0</v>
      </c>
    </row>
    <row r="840" s="1" customFormat="1" customHeight="1" spans="1:3">
      <c r="A840" s="8">
        <v>2120104</v>
      </c>
      <c r="B840" s="8" t="s">
        <v>1287</v>
      </c>
      <c r="C840" s="9">
        <v>117</v>
      </c>
    </row>
    <row r="841" s="1" customFormat="1" customHeight="1" spans="1:3">
      <c r="A841" s="8">
        <v>2120105</v>
      </c>
      <c r="B841" s="8" t="s">
        <v>1288</v>
      </c>
      <c r="C841" s="9">
        <v>0</v>
      </c>
    </row>
    <row r="842" s="1" customFormat="1" customHeight="1" spans="1:3">
      <c r="A842" s="8">
        <v>2120106</v>
      </c>
      <c r="B842" s="8" t="s">
        <v>1289</v>
      </c>
      <c r="C842" s="9">
        <v>0</v>
      </c>
    </row>
    <row r="843" s="1" customFormat="1" customHeight="1" spans="1:3">
      <c r="A843" s="8">
        <v>2120107</v>
      </c>
      <c r="B843" s="8" t="s">
        <v>1290</v>
      </c>
      <c r="C843" s="9">
        <v>0</v>
      </c>
    </row>
    <row r="844" s="1" customFormat="1" customHeight="1" spans="1:3">
      <c r="A844" s="8">
        <v>2120109</v>
      </c>
      <c r="B844" s="8" t="s">
        <v>1291</v>
      </c>
      <c r="C844" s="9">
        <v>0</v>
      </c>
    </row>
    <row r="845" s="1" customFormat="1" customHeight="1" spans="1:3">
      <c r="A845" s="8">
        <v>2120110</v>
      </c>
      <c r="B845" s="8" t="s">
        <v>1292</v>
      </c>
      <c r="C845" s="9">
        <v>0</v>
      </c>
    </row>
    <row r="846" s="1" customFormat="1" customHeight="1" spans="1:3">
      <c r="A846" s="8">
        <v>2120199</v>
      </c>
      <c r="B846" s="8" t="s">
        <v>1293</v>
      </c>
      <c r="C846" s="9">
        <v>629</v>
      </c>
    </row>
    <row r="847" s="1" customFormat="1" customHeight="1" spans="1:3">
      <c r="A847" s="8">
        <v>21202</v>
      </c>
      <c r="B847" s="20" t="s">
        <v>1294</v>
      </c>
      <c r="C847" s="9">
        <f>C848</f>
        <v>0</v>
      </c>
    </row>
    <row r="848" s="1" customFormat="1" customHeight="1" spans="1:3">
      <c r="A848" s="8">
        <v>2120201</v>
      </c>
      <c r="B848" s="8" t="s">
        <v>1295</v>
      </c>
      <c r="C848" s="9">
        <v>0</v>
      </c>
    </row>
    <row r="849" s="1" customFormat="1" customHeight="1" spans="1:3">
      <c r="A849" s="8">
        <v>21203</v>
      </c>
      <c r="B849" s="20" t="s">
        <v>1296</v>
      </c>
      <c r="C849" s="9">
        <f>SUM(C850:C851)</f>
        <v>6062</v>
      </c>
    </row>
    <row r="850" s="1" customFormat="1" customHeight="1" spans="1:3">
      <c r="A850" s="8">
        <v>2120303</v>
      </c>
      <c r="B850" s="8" t="s">
        <v>1297</v>
      </c>
      <c r="C850" s="9">
        <v>2973</v>
      </c>
    </row>
    <row r="851" s="1" customFormat="1" customHeight="1" spans="1:3">
      <c r="A851" s="8">
        <v>2120399</v>
      </c>
      <c r="B851" s="8" t="s">
        <v>1298</v>
      </c>
      <c r="C851" s="9">
        <v>3089</v>
      </c>
    </row>
    <row r="852" s="1" customFormat="1" customHeight="1" spans="1:3">
      <c r="A852" s="8">
        <v>21205</v>
      </c>
      <c r="B852" s="20" t="s">
        <v>1299</v>
      </c>
      <c r="C852" s="9">
        <f t="shared" ref="C852:C856" si="1">C853</f>
        <v>1632</v>
      </c>
    </row>
    <row r="853" s="1" customFormat="1" customHeight="1" spans="1:3">
      <c r="A853" s="8">
        <v>2120501</v>
      </c>
      <c r="B853" s="8" t="s">
        <v>1300</v>
      </c>
      <c r="C853" s="9">
        <v>1632</v>
      </c>
    </row>
    <row r="854" s="1" customFormat="1" customHeight="1" spans="1:3">
      <c r="A854" s="8">
        <v>21206</v>
      </c>
      <c r="B854" s="20" t="s">
        <v>1301</v>
      </c>
      <c r="C854" s="9">
        <f t="shared" si="1"/>
        <v>137</v>
      </c>
    </row>
    <row r="855" s="1" customFormat="1" customHeight="1" spans="1:3">
      <c r="A855" s="8">
        <v>2120601</v>
      </c>
      <c r="B855" s="8" t="s">
        <v>1302</v>
      </c>
      <c r="C855" s="9">
        <v>137</v>
      </c>
    </row>
    <row r="856" s="1" customFormat="1" customHeight="1" spans="1:3">
      <c r="A856" s="8">
        <v>21299</v>
      </c>
      <c r="B856" s="20" t="s">
        <v>1303</v>
      </c>
      <c r="C856" s="9">
        <f t="shared" si="1"/>
        <v>207</v>
      </c>
    </row>
    <row r="857" s="1" customFormat="1" customHeight="1" spans="1:3">
      <c r="A857" s="8">
        <v>2129901</v>
      </c>
      <c r="B857" s="8" t="s">
        <v>1304</v>
      </c>
      <c r="C857" s="9">
        <v>207</v>
      </c>
    </row>
    <row r="858" s="1" customFormat="1" customHeight="1" spans="1:3">
      <c r="A858" s="8">
        <v>213</v>
      </c>
      <c r="B858" s="20" t="s">
        <v>1305</v>
      </c>
      <c r="C858" s="9">
        <f>SUM(C859,C885,C910,C938,C949,C956,C963,C966)</f>
        <v>22967</v>
      </c>
    </row>
    <row r="859" s="1" customFormat="1" customHeight="1" spans="1:3">
      <c r="A859" s="8">
        <v>21301</v>
      </c>
      <c r="B859" s="20" t="s">
        <v>1306</v>
      </c>
      <c r="C859" s="9">
        <f>SUM(C860:C884)</f>
        <v>9200</v>
      </c>
    </row>
    <row r="860" s="1" customFormat="1" customHeight="1" spans="1:3">
      <c r="A860" s="8">
        <v>2130101</v>
      </c>
      <c r="B860" s="8" t="s">
        <v>667</v>
      </c>
      <c r="C860" s="9">
        <v>840</v>
      </c>
    </row>
    <row r="861" s="1" customFormat="1" customHeight="1" spans="1:3">
      <c r="A861" s="8">
        <v>2130102</v>
      </c>
      <c r="B861" s="8" t="s">
        <v>668</v>
      </c>
      <c r="C861" s="9">
        <v>0</v>
      </c>
    </row>
    <row r="862" s="1" customFormat="1" customHeight="1" spans="1:3">
      <c r="A862" s="8">
        <v>2130103</v>
      </c>
      <c r="B862" s="8" t="s">
        <v>669</v>
      </c>
      <c r="C862" s="9">
        <v>0</v>
      </c>
    </row>
    <row r="863" s="1" customFormat="1" customHeight="1" spans="1:3">
      <c r="A863" s="8">
        <v>2130104</v>
      </c>
      <c r="B863" s="8" t="s">
        <v>676</v>
      </c>
      <c r="C863" s="9">
        <v>3555</v>
      </c>
    </row>
    <row r="864" s="1" customFormat="1" customHeight="1" spans="1:3">
      <c r="A864" s="8">
        <v>2130105</v>
      </c>
      <c r="B864" s="8" t="s">
        <v>1307</v>
      </c>
      <c r="C864" s="9">
        <v>0</v>
      </c>
    </row>
    <row r="865" s="1" customFormat="1" customHeight="1" spans="1:3">
      <c r="A865" s="8">
        <v>2130106</v>
      </c>
      <c r="B865" s="8" t="s">
        <v>1308</v>
      </c>
      <c r="C865" s="9">
        <v>51</v>
      </c>
    </row>
    <row r="866" s="1" customFormat="1" customHeight="1" spans="1:3">
      <c r="A866" s="8">
        <v>2130108</v>
      </c>
      <c r="B866" s="8" t="s">
        <v>1309</v>
      </c>
      <c r="C866" s="9">
        <v>69</v>
      </c>
    </row>
    <row r="867" s="1" customFormat="1" customHeight="1" spans="1:3">
      <c r="A867" s="8">
        <v>2130109</v>
      </c>
      <c r="B867" s="8" t="s">
        <v>1310</v>
      </c>
      <c r="C867" s="9">
        <v>2</v>
      </c>
    </row>
    <row r="868" s="1" customFormat="1" customHeight="1" spans="1:3">
      <c r="A868" s="8">
        <v>2130110</v>
      </c>
      <c r="B868" s="8" t="s">
        <v>1311</v>
      </c>
      <c r="C868" s="9">
        <v>0</v>
      </c>
    </row>
    <row r="869" s="1" customFormat="1" customHeight="1" spans="1:3">
      <c r="A869" s="8">
        <v>2130111</v>
      </c>
      <c r="B869" s="8" t="s">
        <v>1312</v>
      </c>
      <c r="C869" s="9">
        <v>0</v>
      </c>
    </row>
    <row r="870" s="1" customFormat="1" customHeight="1" spans="1:3">
      <c r="A870" s="8">
        <v>2130112</v>
      </c>
      <c r="B870" s="8" t="s">
        <v>1313</v>
      </c>
      <c r="C870" s="9">
        <v>0</v>
      </c>
    </row>
    <row r="871" s="1" customFormat="1" customHeight="1" spans="1:3">
      <c r="A871" s="8">
        <v>2130114</v>
      </c>
      <c r="B871" s="8" t="s">
        <v>1314</v>
      </c>
      <c r="C871" s="9">
        <v>0</v>
      </c>
    </row>
    <row r="872" s="1" customFormat="1" customHeight="1" spans="1:3">
      <c r="A872" s="8">
        <v>2130119</v>
      </c>
      <c r="B872" s="8" t="s">
        <v>1315</v>
      </c>
      <c r="C872" s="9">
        <v>43</v>
      </c>
    </row>
    <row r="873" s="1" customFormat="1" customHeight="1" spans="1:3">
      <c r="A873" s="8">
        <v>2130120</v>
      </c>
      <c r="B873" s="8" t="s">
        <v>1316</v>
      </c>
      <c r="C873" s="9">
        <v>0</v>
      </c>
    </row>
    <row r="874" s="1" customFormat="1" customHeight="1" spans="1:3">
      <c r="A874" s="8">
        <v>2130121</v>
      </c>
      <c r="B874" s="8" t="s">
        <v>1317</v>
      </c>
      <c r="C874" s="9">
        <v>0</v>
      </c>
    </row>
    <row r="875" s="1" customFormat="1" customHeight="1" spans="1:3">
      <c r="A875" s="8">
        <v>2130122</v>
      </c>
      <c r="B875" s="8" t="s">
        <v>1318</v>
      </c>
      <c r="C875" s="9">
        <v>71</v>
      </c>
    </row>
    <row r="876" s="1" customFormat="1" customHeight="1" spans="1:3">
      <c r="A876" s="8">
        <v>2130124</v>
      </c>
      <c r="B876" s="8" t="s">
        <v>1319</v>
      </c>
      <c r="C876" s="9">
        <v>50</v>
      </c>
    </row>
    <row r="877" s="1" customFormat="1" customHeight="1" spans="1:3">
      <c r="A877" s="8">
        <v>2130125</v>
      </c>
      <c r="B877" s="8" t="s">
        <v>1320</v>
      </c>
      <c r="C877" s="9">
        <v>0</v>
      </c>
    </row>
    <row r="878" s="1" customFormat="1" customHeight="1" spans="1:3">
      <c r="A878" s="8">
        <v>2130126</v>
      </c>
      <c r="B878" s="8" t="s">
        <v>1321</v>
      </c>
      <c r="C878" s="9">
        <v>0</v>
      </c>
    </row>
    <row r="879" s="1" customFormat="1" customHeight="1" spans="1:3">
      <c r="A879" s="8">
        <v>2130135</v>
      </c>
      <c r="B879" s="8" t="s">
        <v>1322</v>
      </c>
      <c r="C879" s="9">
        <v>3517</v>
      </c>
    </row>
    <row r="880" s="1" customFormat="1" customHeight="1" spans="1:3">
      <c r="A880" s="8">
        <v>2130142</v>
      </c>
      <c r="B880" s="8" t="s">
        <v>1323</v>
      </c>
      <c r="C880" s="9">
        <v>0</v>
      </c>
    </row>
    <row r="881" s="1" customFormat="1" customHeight="1" spans="1:3">
      <c r="A881" s="8">
        <v>2130148</v>
      </c>
      <c r="B881" s="8" t="s">
        <v>1324</v>
      </c>
      <c r="C881" s="9">
        <v>0</v>
      </c>
    </row>
    <row r="882" s="1" customFormat="1" customHeight="1" spans="1:3">
      <c r="A882" s="8">
        <v>2130152</v>
      </c>
      <c r="B882" s="8" t="s">
        <v>1325</v>
      </c>
      <c r="C882" s="9">
        <v>0</v>
      </c>
    </row>
    <row r="883" s="1" customFormat="1" customHeight="1" spans="1:3">
      <c r="A883" s="8">
        <v>2130153</v>
      </c>
      <c r="B883" s="8" t="s">
        <v>1326</v>
      </c>
      <c r="C883" s="9">
        <v>0</v>
      </c>
    </row>
    <row r="884" s="1" customFormat="1" customHeight="1" spans="1:3">
      <c r="A884" s="8">
        <v>2130199</v>
      </c>
      <c r="B884" s="8" t="s">
        <v>1327</v>
      </c>
      <c r="C884" s="9">
        <v>1002</v>
      </c>
    </row>
    <row r="885" s="1" customFormat="1" customHeight="1" spans="1:3">
      <c r="A885" s="8">
        <v>21302</v>
      </c>
      <c r="B885" s="20" t="s">
        <v>1328</v>
      </c>
      <c r="C885" s="9">
        <f>SUM(C886:C909)</f>
        <v>1648</v>
      </c>
    </row>
    <row r="886" s="1" customFormat="1" customHeight="1" spans="1:3">
      <c r="A886" s="8">
        <v>2130201</v>
      </c>
      <c r="B886" s="8" t="s">
        <v>667</v>
      </c>
      <c r="C886" s="9">
        <v>284</v>
      </c>
    </row>
    <row r="887" s="1" customFormat="1" customHeight="1" spans="1:3">
      <c r="A887" s="8">
        <v>2130202</v>
      </c>
      <c r="B887" s="8" t="s">
        <v>668</v>
      </c>
      <c r="C887" s="9">
        <v>0</v>
      </c>
    </row>
    <row r="888" s="1" customFormat="1" customHeight="1" spans="1:3">
      <c r="A888" s="8">
        <v>2130203</v>
      </c>
      <c r="B888" s="8" t="s">
        <v>669</v>
      </c>
      <c r="C888" s="9">
        <v>0</v>
      </c>
    </row>
    <row r="889" s="1" customFormat="1" customHeight="1" spans="1:3">
      <c r="A889" s="8">
        <v>2130204</v>
      </c>
      <c r="B889" s="8" t="s">
        <v>1329</v>
      </c>
      <c r="C889" s="9">
        <v>256</v>
      </c>
    </row>
    <row r="890" s="1" customFormat="1" customHeight="1" spans="1:3">
      <c r="A890" s="8">
        <v>2130205</v>
      </c>
      <c r="B890" s="8" t="s">
        <v>1330</v>
      </c>
      <c r="C890" s="9">
        <v>0</v>
      </c>
    </row>
    <row r="891" s="1" customFormat="1" customHeight="1" spans="1:3">
      <c r="A891" s="8">
        <v>2130206</v>
      </c>
      <c r="B891" s="8" t="s">
        <v>1331</v>
      </c>
      <c r="C891" s="9">
        <v>0</v>
      </c>
    </row>
    <row r="892" s="1" customFormat="1" customHeight="1" spans="1:3">
      <c r="A892" s="8">
        <v>2130207</v>
      </c>
      <c r="B892" s="8" t="s">
        <v>1332</v>
      </c>
      <c r="C892" s="9">
        <v>0</v>
      </c>
    </row>
    <row r="893" s="1" customFormat="1" customHeight="1" spans="1:3">
      <c r="A893" s="8">
        <v>2130209</v>
      </c>
      <c r="B893" s="8" t="s">
        <v>1333</v>
      </c>
      <c r="C893" s="9">
        <v>412</v>
      </c>
    </row>
    <row r="894" s="1" customFormat="1" customHeight="1" spans="1:3">
      <c r="A894" s="8">
        <v>2130210</v>
      </c>
      <c r="B894" s="8" t="s">
        <v>1334</v>
      </c>
      <c r="C894" s="9">
        <v>0</v>
      </c>
    </row>
    <row r="895" s="1" customFormat="1" customHeight="1" spans="1:3">
      <c r="A895" s="8">
        <v>2130211</v>
      </c>
      <c r="B895" s="8" t="s">
        <v>1335</v>
      </c>
      <c r="C895" s="9">
        <v>0</v>
      </c>
    </row>
    <row r="896" s="1" customFormat="1" customHeight="1" spans="1:3">
      <c r="A896" s="8">
        <v>2130212</v>
      </c>
      <c r="B896" s="8" t="s">
        <v>1336</v>
      </c>
      <c r="C896" s="9">
        <v>0</v>
      </c>
    </row>
    <row r="897" s="1" customFormat="1" customHeight="1" spans="1:3">
      <c r="A897" s="8">
        <v>2130213</v>
      </c>
      <c r="B897" s="8" t="s">
        <v>1337</v>
      </c>
      <c r="C897" s="9">
        <v>0</v>
      </c>
    </row>
    <row r="898" s="1" customFormat="1" customHeight="1" spans="1:3">
      <c r="A898" s="8">
        <v>2130217</v>
      </c>
      <c r="B898" s="8" t="s">
        <v>1338</v>
      </c>
      <c r="C898" s="9">
        <v>0</v>
      </c>
    </row>
    <row r="899" s="1" customFormat="1" customHeight="1" spans="1:3">
      <c r="A899" s="8">
        <v>2130220</v>
      </c>
      <c r="B899" s="8" t="s">
        <v>1339</v>
      </c>
      <c r="C899" s="9">
        <v>0</v>
      </c>
    </row>
    <row r="900" s="1" customFormat="1" customHeight="1" spans="1:3">
      <c r="A900" s="8">
        <v>2130221</v>
      </c>
      <c r="B900" s="8" t="s">
        <v>1340</v>
      </c>
      <c r="C900" s="9">
        <v>64</v>
      </c>
    </row>
    <row r="901" s="1" customFormat="1" customHeight="1" spans="1:3">
      <c r="A901" s="8">
        <v>2130223</v>
      </c>
      <c r="B901" s="8" t="s">
        <v>1341</v>
      </c>
      <c r="C901" s="9">
        <v>0</v>
      </c>
    </row>
    <row r="902" s="1" customFormat="1" customHeight="1" spans="1:3">
      <c r="A902" s="8">
        <v>2130226</v>
      </c>
      <c r="B902" s="8" t="s">
        <v>1342</v>
      </c>
      <c r="C902" s="9">
        <v>0</v>
      </c>
    </row>
    <row r="903" s="1" customFormat="1" customHeight="1" spans="1:3">
      <c r="A903" s="8">
        <v>2130227</v>
      </c>
      <c r="B903" s="8" t="s">
        <v>1343</v>
      </c>
      <c r="C903" s="9">
        <v>0</v>
      </c>
    </row>
    <row r="904" s="1" customFormat="1" customHeight="1" spans="1:3">
      <c r="A904" s="8">
        <v>2130232</v>
      </c>
      <c r="B904" s="8" t="s">
        <v>1344</v>
      </c>
      <c r="C904" s="9">
        <v>0</v>
      </c>
    </row>
    <row r="905" s="1" customFormat="1" customHeight="1" spans="1:3">
      <c r="A905" s="8">
        <v>2130234</v>
      </c>
      <c r="B905" s="8" t="s">
        <v>1345</v>
      </c>
      <c r="C905" s="9">
        <v>9</v>
      </c>
    </row>
    <row r="906" s="1" customFormat="1" customHeight="1" spans="1:3">
      <c r="A906" s="8">
        <v>2130235</v>
      </c>
      <c r="B906" s="8" t="s">
        <v>1346</v>
      </c>
      <c r="C906" s="9">
        <v>0</v>
      </c>
    </row>
    <row r="907" s="1" customFormat="1" customHeight="1" spans="1:3">
      <c r="A907" s="8">
        <v>2130236</v>
      </c>
      <c r="B907" s="8" t="s">
        <v>1347</v>
      </c>
      <c r="C907" s="9">
        <v>195</v>
      </c>
    </row>
    <row r="908" s="1" customFormat="1" customHeight="1" spans="1:3">
      <c r="A908" s="8">
        <v>2130237</v>
      </c>
      <c r="B908" s="8" t="s">
        <v>1313</v>
      </c>
      <c r="C908" s="9">
        <v>109</v>
      </c>
    </row>
    <row r="909" s="1" customFormat="1" customHeight="1" spans="1:3">
      <c r="A909" s="8">
        <v>2130299</v>
      </c>
      <c r="B909" s="8" t="s">
        <v>1348</v>
      </c>
      <c r="C909" s="9">
        <v>319</v>
      </c>
    </row>
    <row r="910" s="1" customFormat="1" customHeight="1" spans="1:3">
      <c r="A910" s="8">
        <v>21303</v>
      </c>
      <c r="B910" s="20" t="s">
        <v>1349</v>
      </c>
      <c r="C910" s="9">
        <f>SUM(C911:C937)</f>
        <v>6054</v>
      </c>
    </row>
    <row r="911" s="1" customFormat="1" customHeight="1" spans="1:3">
      <c r="A911" s="8">
        <v>2130301</v>
      </c>
      <c r="B911" s="8" t="s">
        <v>667</v>
      </c>
      <c r="C911" s="9">
        <v>279</v>
      </c>
    </row>
    <row r="912" s="1" customFormat="1" customHeight="1" spans="1:3">
      <c r="A912" s="8">
        <v>2130302</v>
      </c>
      <c r="B912" s="8" t="s">
        <v>668</v>
      </c>
      <c r="C912" s="9">
        <v>0</v>
      </c>
    </row>
    <row r="913" s="1" customFormat="1" customHeight="1" spans="1:3">
      <c r="A913" s="8">
        <v>2130303</v>
      </c>
      <c r="B913" s="8" t="s">
        <v>669</v>
      </c>
      <c r="C913" s="9">
        <v>0</v>
      </c>
    </row>
    <row r="914" s="1" customFormat="1" customHeight="1" spans="1:3">
      <c r="A914" s="8">
        <v>2130304</v>
      </c>
      <c r="B914" s="8" t="s">
        <v>1350</v>
      </c>
      <c r="C914" s="9">
        <v>0</v>
      </c>
    </row>
    <row r="915" s="1" customFormat="1" customHeight="1" spans="1:3">
      <c r="A915" s="8">
        <v>2130305</v>
      </c>
      <c r="B915" s="8" t="s">
        <v>1351</v>
      </c>
      <c r="C915" s="9">
        <v>3427</v>
      </c>
    </row>
    <row r="916" s="1" customFormat="1" customHeight="1" spans="1:3">
      <c r="A916" s="8">
        <v>2130306</v>
      </c>
      <c r="B916" s="8" t="s">
        <v>1352</v>
      </c>
      <c r="C916" s="9">
        <v>282</v>
      </c>
    </row>
    <row r="917" s="1" customFormat="1" customHeight="1" spans="1:3">
      <c r="A917" s="8">
        <v>2130307</v>
      </c>
      <c r="B917" s="8" t="s">
        <v>1353</v>
      </c>
      <c r="C917" s="9">
        <v>0</v>
      </c>
    </row>
    <row r="918" s="1" customFormat="1" customHeight="1" spans="1:3">
      <c r="A918" s="8">
        <v>2130308</v>
      </c>
      <c r="B918" s="8" t="s">
        <v>1354</v>
      </c>
      <c r="C918" s="9">
        <v>0</v>
      </c>
    </row>
    <row r="919" s="1" customFormat="1" customHeight="1" spans="1:3">
      <c r="A919" s="8">
        <v>2130309</v>
      </c>
      <c r="B919" s="8" t="s">
        <v>1355</v>
      </c>
      <c r="C919" s="9">
        <v>0</v>
      </c>
    </row>
    <row r="920" s="1" customFormat="1" customHeight="1" spans="1:3">
      <c r="A920" s="8">
        <v>2130310</v>
      </c>
      <c r="B920" s="8" t="s">
        <v>1356</v>
      </c>
      <c r="C920" s="9">
        <v>0</v>
      </c>
    </row>
    <row r="921" s="1" customFormat="1" customHeight="1" spans="1:3">
      <c r="A921" s="8">
        <v>2130311</v>
      </c>
      <c r="B921" s="8" t="s">
        <v>1357</v>
      </c>
      <c r="C921" s="9">
        <v>292</v>
      </c>
    </row>
    <row r="922" s="1" customFormat="1" customHeight="1" spans="1:3">
      <c r="A922" s="8">
        <v>2130312</v>
      </c>
      <c r="B922" s="8" t="s">
        <v>1358</v>
      </c>
      <c r="C922" s="9">
        <v>0</v>
      </c>
    </row>
    <row r="923" s="1" customFormat="1" customHeight="1" spans="1:3">
      <c r="A923" s="8">
        <v>2130313</v>
      </c>
      <c r="B923" s="8" t="s">
        <v>1359</v>
      </c>
      <c r="C923" s="9">
        <v>0</v>
      </c>
    </row>
    <row r="924" s="1" customFormat="1" customHeight="1" spans="1:3">
      <c r="A924" s="8">
        <v>2130314</v>
      </c>
      <c r="B924" s="8" t="s">
        <v>1360</v>
      </c>
      <c r="C924" s="9">
        <v>39</v>
      </c>
    </row>
    <row r="925" s="1" customFormat="1" customHeight="1" spans="1:3">
      <c r="A925" s="8">
        <v>2130315</v>
      </c>
      <c r="B925" s="8" t="s">
        <v>1361</v>
      </c>
      <c r="C925" s="9">
        <v>0</v>
      </c>
    </row>
    <row r="926" s="1" customFormat="1" customHeight="1" spans="1:3">
      <c r="A926" s="8">
        <v>2130316</v>
      </c>
      <c r="B926" s="8" t="s">
        <v>1362</v>
      </c>
      <c r="C926" s="9">
        <v>0</v>
      </c>
    </row>
    <row r="927" s="1" customFormat="1" customHeight="1" spans="1:3">
      <c r="A927" s="8">
        <v>2130317</v>
      </c>
      <c r="B927" s="8" t="s">
        <v>1363</v>
      </c>
      <c r="C927" s="9">
        <v>0</v>
      </c>
    </row>
    <row r="928" s="1" customFormat="1" customHeight="1" spans="1:3">
      <c r="A928" s="8">
        <v>2130318</v>
      </c>
      <c r="B928" s="8" t="s">
        <v>1364</v>
      </c>
      <c r="C928" s="9">
        <v>0</v>
      </c>
    </row>
    <row r="929" s="1" customFormat="1" customHeight="1" spans="1:3">
      <c r="A929" s="8">
        <v>2130319</v>
      </c>
      <c r="B929" s="8" t="s">
        <v>1365</v>
      </c>
      <c r="C929" s="9">
        <v>1095</v>
      </c>
    </row>
    <row r="930" s="1" customFormat="1" customHeight="1" spans="1:3">
      <c r="A930" s="8">
        <v>2130321</v>
      </c>
      <c r="B930" s="8" t="s">
        <v>1366</v>
      </c>
      <c r="C930" s="9">
        <v>0</v>
      </c>
    </row>
    <row r="931" s="1" customFormat="1" customHeight="1" spans="1:3">
      <c r="A931" s="8">
        <v>2130322</v>
      </c>
      <c r="B931" s="8" t="s">
        <v>1367</v>
      </c>
      <c r="C931" s="9">
        <v>0</v>
      </c>
    </row>
    <row r="932" s="1" customFormat="1" customHeight="1" spans="1:3">
      <c r="A932" s="8">
        <v>2130333</v>
      </c>
      <c r="B932" s="8" t="s">
        <v>1341</v>
      </c>
      <c r="C932" s="9">
        <v>0</v>
      </c>
    </row>
    <row r="933" s="1" customFormat="1" customHeight="1" spans="1:3">
      <c r="A933" s="8">
        <v>2130334</v>
      </c>
      <c r="B933" s="8" t="s">
        <v>1368</v>
      </c>
      <c r="C933" s="9">
        <v>0</v>
      </c>
    </row>
    <row r="934" s="1" customFormat="1" customHeight="1" spans="1:3">
      <c r="A934" s="8">
        <v>2130335</v>
      </c>
      <c r="B934" s="8" t="s">
        <v>1369</v>
      </c>
      <c r="C934" s="9">
        <v>0</v>
      </c>
    </row>
    <row r="935" s="1" customFormat="1" customHeight="1" spans="1:3">
      <c r="A935" s="8">
        <v>2130336</v>
      </c>
      <c r="B935" s="8" t="s">
        <v>1370</v>
      </c>
      <c r="C935" s="9">
        <v>0</v>
      </c>
    </row>
    <row r="936" s="1" customFormat="1" customHeight="1" spans="1:3">
      <c r="A936" s="8">
        <v>2130337</v>
      </c>
      <c r="B936" s="8" t="s">
        <v>1371</v>
      </c>
      <c r="C936" s="9">
        <v>0</v>
      </c>
    </row>
    <row r="937" s="1" customFormat="1" customHeight="1" spans="1:3">
      <c r="A937" s="8">
        <v>2130399</v>
      </c>
      <c r="B937" s="8" t="s">
        <v>1372</v>
      </c>
      <c r="C937" s="9">
        <v>640</v>
      </c>
    </row>
    <row r="938" s="1" customFormat="1" customHeight="1" spans="1:3">
      <c r="A938" s="8">
        <v>21305</v>
      </c>
      <c r="B938" s="20" t="s">
        <v>1373</v>
      </c>
      <c r="C938" s="9">
        <f>SUM(C939:C948)</f>
        <v>4699</v>
      </c>
    </row>
    <row r="939" s="1" customFormat="1" customHeight="1" spans="1:3">
      <c r="A939" s="8">
        <v>2130501</v>
      </c>
      <c r="B939" s="8" t="s">
        <v>667</v>
      </c>
      <c r="C939" s="9">
        <v>112</v>
      </c>
    </row>
    <row r="940" s="1" customFormat="1" customHeight="1" spans="1:3">
      <c r="A940" s="8">
        <v>2130502</v>
      </c>
      <c r="B940" s="8" t="s">
        <v>668</v>
      </c>
      <c r="C940" s="9">
        <v>0</v>
      </c>
    </row>
    <row r="941" s="1" customFormat="1" customHeight="1" spans="1:3">
      <c r="A941" s="8">
        <v>2130503</v>
      </c>
      <c r="B941" s="8" t="s">
        <v>669</v>
      </c>
      <c r="C941" s="9">
        <v>0</v>
      </c>
    </row>
    <row r="942" s="1" customFormat="1" customHeight="1" spans="1:3">
      <c r="A942" s="8">
        <v>2130504</v>
      </c>
      <c r="B942" s="8" t="s">
        <v>1374</v>
      </c>
      <c r="C942" s="9">
        <v>3451</v>
      </c>
    </row>
    <row r="943" s="1" customFormat="1" customHeight="1" spans="1:3">
      <c r="A943" s="8">
        <v>2130505</v>
      </c>
      <c r="B943" s="8" t="s">
        <v>1375</v>
      </c>
      <c r="C943" s="9">
        <v>872</v>
      </c>
    </row>
    <row r="944" s="1" customFormat="1" customHeight="1" spans="1:3">
      <c r="A944" s="8">
        <v>2130506</v>
      </c>
      <c r="B944" s="8" t="s">
        <v>1376</v>
      </c>
      <c r="C944" s="9">
        <v>5</v>
      </c>
    </row>
    <row r="945" s="1" customFormat="1" customHeight="1" spans="1:3">
      <c r="A945" s="8">
        <v>2130507</v>
      </c>
      <c r="B945" s="8" t="s">
        <v>1377</v>
      </c>
      <c r="C945" s="9">
        <v>30</v>
      </c>
    </row>
    <row r="946" s="1" customFormat="1" customHeight="1" spans="1:3">
      <c r="A946" s="8">
        <v>2130508</v>
      </c>
      <c r="B946" s="8" t="s">
        <v>1378</v>
      </c>
      <c r="C946" s="9">
        <v>0</v>
      </c>
    </row>
    <row r="947" s="1" customFormat="1" customHeight="1" spans="1:3">
      <c r="A947" s="8">
        <v>2130550</v>
      </c>
      <c r="B947" s="8" t="s">
        <v>1379</v>
      </c>
      <c r="C947" s="9">
        <v>37</v>
      </c>
    </row>
    <row r="948" s="1" customFormat="1" customHeight="1" spans="1:3">
      <c r="A948" s="8">
        <v>2130599</v>
      </c>
      <c r="B948" s="8" t="s">
        <v>1380</v>
      </c>
      <c r="C948" s="9">
        <v>192</v>
      </c>
    </row>
    <row r="949" s="1" customFormat="1" customHeight="1" spans="1:3">
      <c r="A949" s="8">
        <v>21307</v>
      </c>
      <c r="B949" s="20" t="s">
        <v>1381</v>
      </c>
      <c r="C949" s="9">
        <f>SUM(C950:C955)</f>
        <v>1036</v>
      </c>
    </row>
    <row r="950" s="1" customFormat="1" customHeight="1" spans="1:3">
      <c r="A950" s="8">
        <v>2130701</v>
      </c>
      <c r="B950" s="8" t="s">
        <v>1382</v>
      </c>
      <c r="C950" s="9">
        <v>225</v>
      </c>
    </row>
    <row r="951" s="1" customFormat="1" customHeight="1" spans="1:3">
      <c r="A951" s="8">
        <v>2130704</v>
      </c>
      <c r="B951" s="8" t="s">
        <v>1383</v>
      </c>
      <c r="C951" s="9">
        <v>0</v>
      </c>
    </row>
    <row r="952" s="1" customFormat="1" customHeight="1" spans="1:3">
      <c r="A952" s="8">
        <v>2130705</v>
      </c>
      <c r="B952" s="8" t="s">
        <v>1384</v>
      </c>
      <c r="C952" s="9">
        <v>667</v>
      </c>
    </row>
    <row r="953" s="1" customFormat="1" customHeight="1" spans="1:3">
      <c r="A953" s="8">
        <v>2130706</v>
      </c>
      <c r="B953" s="8" t="s">
        <v>1385</v>
      </c>
      <c r="C953" s="9">
        <v>144</v>
      </c>
    </row>
    <row r="954" s="1" customFormat="1" customHeight="1" spans="1:3">
      <c r="A954" s="8">
        <v>2130707</v>
      </c>
      <c r="B954" s="8" t="s">
        <v>1386</v>
      </c>
      <c r="C954" s="9">
        <v>0</v>
      </c>
    </row>
    <row r="955" s="1" customFormat="1" customHeight="1" spans="1:3">
      <c r="A955" s="8">
        <v>2130799</v>
      </c>
      <c r="B955" s="8" t="s">
        <v>1387</v>
      </c>
      <c r="C955" s="9">
        <v>0</v>
      </c>
    </row>
    <row r="956" s="1" customFormat="1" customHeight="1" spans="1:3">
      <c r="A956" s="8">
        <v>21308</v>
      </c>
      <c r="B956" s="20" t="s">
        <v>1388</v>
      </c>
      <c r="C956" s="9">
        <f>SUM(C957:C962)</f>
        <v>286</v>
      </c>
    </row>
    <row r="957" s="1" customFormat="1" customHeight="1" spans="1:3">
      <c r="A957" s="8">
        <v>2130801</v>
      </c>
      <c r="B957" s="8" t="s">
        <v>1389</v>
      </c>
      <c r="C957" s="9">
        <v>0</v>
      </c>
    </row>
    <row r="958" s="1" customFormat="1" customHeight="1" spans="1:3">
      <c r="A958" s="8">
        <v>2130802</v>
      </c>
      <c r="B958" s="8" t="s">
        <v>1390</v>
      </c>
      <c r="C958" s="9">
        <v>0</v>
      </c>
    </row>
    <row r="959" s="1" customFormat="1" customHeight="1" spans="1:3">
      <c r="A959" s="8">
        <v>2130803</v>
      </c>
      <c r="B959" s="8" t="s">
        <v>1391</v>
      </c>
      <c r="C959" s="9">
        <v>284</v>
      </c>
    </row>
    <row r="960" s="1" customFormat="1" customHeight="1" spans="1:3">
      <c r="A960" s="8">
        <v>2130804</v>
      </c>
      <c r="B960" s="8" t="s">
        <v>1392</v>
      </c>
      <c r="C960" s="9">
        <v>0</v>
      </c>
    </row>
    <row r="961" s="1" customFormat="1" customHeight="1" spans="1:3">
      <c r="A961" s="8">
        <v>2130805</v>
      </c>
      <c r="B961" s="8" t="s">
        <v>1393</v>
      </c>
      <c r="C961" s="9">
        <v>0</v>
      </c>
    </row>
    <row r="962" s="1" customFormat="1" customHeight="1" spans="1:3">
      <c r="A962" s="8">
        <v>2130899</v>
      </c>
      <c r="B962" s="8" t="s">
        <v>1394</v>
      </c>
      <c r="C962" s="9">
        <v>2</v>
      </c>
    </row>
    <row r="963" s="1" customFormat="1" customHeight="1" spans="1:3">
      <c r="A963" s="8">
        <v>21309</v>
      </c>
      <c r="B963" s="20" t="s">
        <v>1395</v>
      </c>
      <c r="C963" s="9">
        <f>SUM(C964:C965)</f>
        <v>6</v>
      </c>
    </row>
    <row r="964" s="1" customFormat="1" customHeight="1" spans="1:3">
      <c r="A964" s="8">
        <v>2130901</v>
      </c>
      <c r="B964" s="8" t="s">
        <v>1396</v>
      </c>
      <c r="C964" s="9">
        <v>0</v>
      </c>
    </row>
    <row r="965" s="1" customFormat="1" customHeight="1" spans="1:3">
      <c r="A965" s="8">
        <v>2130999</v>
      </c>
      <c r="B965" s="8" t="s">
        <v>1397</v>
      </c>
      <c r="C965" s="9">
        <v>6</v>
      </c>
    </row>
    <row r="966" s="1" customFormat="1" customHeight="1" spans="1:3">
      <c r="A966" s="8">
        <v>21399</v>
      </c>
      <c r="B966" s="20" t="s">
        <v>1398</v>
      </c>
      <c r="C966" s="9">
        <f>C967+C968</f>
        <v>38</v>
      </c>
    </row>
    <row r="967" s="1" customFormat="1" customHeight="1" spans="1:3">
      <c r="A967" s="8">
        <v>2139901</v>
      </c>
      <c r="B967" s="8" t="s">
        <v>1399</v>
      </c>
      <c r="C967" s="9">
        <v>0</v>
      </c>
    </row>
    <row r="968" s="1" customFormat="1" customHeight="1" spans="1:3">
      <c r="A968" s="8">
        <v>2139999</v>
      </c>
      <c r="B968" s="8" t="s">
        <v>1400</v>
      </c>
      <c r="C968" s="9">
        <v>38</v>
      </c>
    </row>
    <row r="969" s="1" customFormat="1" customHeight="1" spans="1:3">
      <c r="A969" s="8">
        <v>214</v>
      </c>
      <c r="B969" s="20" t="s">
        <v>1401</v>
      </c>
      <c r="C969" s="9">
        <f>SUM(C970,C993,C1003,C1013,C1018,C1025,C1030)</f>
        <v>6029</v>
      </c>
    </row>
    <row r="970" s="1" customFormat="1" customHeight="1" spans="1:3">
      <c r="A970" s="8">
        <v>21401</v>
      </c>
      <c r="B970" s="20" t="s">
        <v>1402</v>
      </c>
      <c r="C970" s="9">
        <f>SUM(C971:C992)</f>
        <v>1081</v>
      </c>
    </row>
    <row r="971" s="1" customFormat="1" customHeight="1" spans="1:3">
      <c r="A971" s="8">
        <v>2140101</v>
      </c>
      <c r="B971" s="8" t="s">
        <v>667</v>
      </c>
      <c r="C971" s="9">
        <v>412</v>
      </c>
    </row>
    <row r="972" s="1" customFormat="1" customHeight="1" spans="1:3">
      <c r="A972" s="8">
        <v>2140102</v>
      </c>
      <c r="B972" s="8" t="s">
        <v>668</v>
      </c>
      <c r="C972" s="9">
        <v>0</v>
      </c>
    </row>
    <row r="973" s="1" customFormat="1" customHeight="1" spans="1:3">
      <c r="A973" s="8">
        <v>2140103</v>
      </c>
      <c r="B973" s="8" t="s">
        <v>669</v>
      </c>
      <c r="C973" s="9">
        <v>0</v>
      </c>
    </row>
    <row r="974" s="1" customFormat="1" customHeight="1" spans="1:3">
      <c r="A974" s="8">
        <v>2140104</v>
      </c>
      <c r="B974" s="8" t="s">
        <v>1403</v>
      </c>
      <c r="C974" s="9">
        <v>186</v>
      </c>
    </row>
    <row r="975" s="1" customFormat="1" customHeight="1" spans="1:3">
      <c r="A975" s="8">
        <v>2140106</v>
      </c>
      <c r="B975" s="8" t="s">
        <v>1404</v>
      </c>
      <c r="C975" s="9">
        <v>227</v>
      </c>
    </row>
    <row r="976" s="1" customFormat="1" customHeight="1" spans="1:3">
      <c r="A976" s="8">
        <v>2140109</v>
      </c>
      <c r="B976" s="8" t="s">
        <v>1405</v>
      </c>
      <c r="C976" s="9">
        <v>0</v>
      </c>
    </row>
    <row r="977" s="1" customFormat="1" customHeight="1" spans="1:3">
      <c r="A977" s="8">
        <v>2140110</v>
      </c>
      <c r="B977" s="8" t="s">
        <v>1406</v>
      </c>
      <c r="C977" s="9">
        <v>0</v>
      </c>
    </row>
    <row r="978" s="1" customFormat="1" customHeight="1" spans="1:3">
      <c r="A978" s="8">
        <v>2140111</v>
      </c>
      <c r="B978" s="8" t="s">
        <v>1407</v>
      </c>
      <c r="C978" s="9">
        <v>0</v>
      </c>
    </row>
    <row r="979" s="1" customFormat="1" customHeight="1" spans="1:3">
      <c r="A979" s="8">
        <v>2140112</v>
      </c>
      <c r="B979" s="8" t="s">
        <v>1408</v>
      </c>
      <c r="C979" s="9">
        <v>45</v>
      </c>
    </row>
    <row r="980" s="1" customFormat="1" customHeight="1" spans="1:3">
      <c r="A980" s="8">
        <v>2140114</v>
      </c>
      <c r="B980" s="8" t="s">
        <v>1409</v>
      </c>
      <c r="C980" s="9">
        <v>0</v>
      </c>
    </row>
    <row r="981" s="1" customFormat="1" customHeight="1" spans="1:3">
      <c r="A981" s="8">
        <v>2140122</v>
      </c>
      <c r="B981" s="8" t="s">
        <v>1410</v>
      </c>
      <c r="C981" s="9">
        <v>0</v>
      </c>
    </row>
    <row r="982" s="1" customFormat="1" customHeight="1" spans="1:3">
      <c r="A982" s="8">
        <v>2140123</v>
      </c>
      <c r="B982" s="8" t="s">
        <v>1411</v>
      </c>
      <c r="C982" s="9">
        <v>0</v>
      </c>
    </row>
    <row r="983" s="1" customFormat="1" customHeight="1" spans="1:3">
      <c r="A983" s="8">
        <v>2140127</v>
      </c>
      <c r="B983" s="8" t="s">
        <v>1412</v>
      </c>
      <c r="C983" s="9">
        <v>0</v>
      </c>
    </row>
    <row r="984" s="1" customFormat="1" customHeight="1" spans="1:3">
      <c r="A984" s="8">
        <v>2140128</v>
      </c>
      <c r="B984" s="8" t="s">
        <v>1413</v>
      </c>
      <c r="C984" s="9">
        <v>0</v>
      </c>
    </row>
    <row r="985" s="1" customFormat="1" customHeight="1" spans="1:3">
      <c r="A985" s="8">
        <v>2140129</v>
      </c>
      <c r="B985" s="8" t="s">
        <v>1414</v>
      </c>
      <c r="C985" s="9">
        <v>0</v>
      </c>
    </row>
    <row r="986" s="1" customFormat="1" customHeight="1" spans="1:3">
      <c r="A986" s="8">
        <v>2140130</v>
      </c>
      <c r="B986" s="8" t="s">
        <v>1415</v>
      </c>
      <c r="C986" s="9">
        <v>0</v>
      </c>
    </row>
    <row r="987" s="1" customFormat="1" customHeight="1" spans="1:3">
      <c r="A987" s="8">
        <v>2140131</v>
      </c>
      <c r="B987" s="8" t="s">
        <v>1416</v>
      </c>
      <c r="C987" s="9">
        <v>0</v>
      </c>
    </row>
    <row r="988" s="1" customFormat="1" customHeight="1" spans="1:3">
      <c r="A988" s="8">
        <v>2140133</v>
      </c>
      <c r="B988" s="8" t="s">
        <v>1417</v>
      </c>
      <c r="C988" s="9">
        <v>0</v>
      </c>
    </row>
    <row r="989" s="1" customFormat="1" customHeight="1" spans="1:3">
      <c r="A989" s="8">
        <v>2140136</v>
      </c>
      <c r="B989" s="8" t="s">
        <v>1418</v>
      </c>
      <c r="C989" s="9">
        <v>0</v>
      </c>
    </row>
    <row r="990" s="1" customFormat="1" customHeight="1" spans="1:3">
      <c r="A990" s="8">
        <v>2140138</v>
      </c>
      <c r="B990" s="8" t="s">
        <v>1419</v>
      </c>
      <c r="C990" s="9">
        <v>0</v>
      </c>
    </row>
    <row r="991" s="1" customFormat="1" customHeight="1" spans="1:3">
      <c r="A991" s="8">
        <v>2140139</v>
      </c>
      <c r="B991" s="8" t="s">
        <v>1420</v>
      </c>
      <c r="C991" s="9">
        <v>0</v>
      </c>
    </row>
    <row r="992" s="1" customFormat="1" customHeight="1" spans="1:3">
      <c r="A992" s="8">
        <v>2140199</v>
      </c>
      <c r="B992" s="8" t="s">
        <v>1421</v>
      </c>
      <c r="C992" s="9">
        <v>211</v>
      </c>
    </row>
    <row r="993" s="1" customFormat="1" customHeight="1" spans="1:3">
      <c r="A993" s="8">
        <v>21402</v>
      </c>
      <c r="B993" s="20" t="s">
        <v>1422</v>
      </c>
      <c r="C993" s="9">
        <f>SUM(C994:C1002)</f>
        <v>0</v>
      </c>
    </row>
    <row r="994" s="1" customFormat="1" customHeight="1" spans="1:3">
      <c r="A994" s="8">
        <v>2140201</v>
      </c>
      <c r="B994" s="8" t="s">
        <v>667</v>
      </c>
      <c r="C994" s="9">
        <v>0</v>
      </c>
    </row>
    <row r="995" s="1" customFormat="1" customHeight="1" spans="1:3">
      <c r="A995" s="8">
        <v>2140202</v>
      </c>
      <c r="B995" s="8" t="s">
        <v>668</v>
      </c>
      <c r="C995" s="9">
        <v>0</v>
      </c>
    </row>
    <row r="996" s="1" customFormat="1" customHeight="1" spans="1:3">
      <c r="A996" s="8">
        <v>2140203</v>
      </c>
      <c r="B996" s="8" t="s">
        <v>669</v>
      </c>
      <c r="C996" s="9">
        <v>0</v>
      </c>
    </row>
    <row r="997" s="1" customFormat="1" customHeight="1" spans="1:3">
      <c r="A997" s="8">
        <v>2140204</v>
      </c>
      <c r="B997" s="8" t="s">
        <v>1423</v>
      </c>
      <c r="C997" s="9">
        <v>0</v>
      </c>
    </row>
    <row r="998" s="1" customFormat="1" customHeight="1" spans="1:3">
      <c r="A998" s="8">
        <v>2140205</v>
      </c>
      <c r="B998" s="8" t="s">
        <v>1424</v>
      </c>
      <c r="C998" s="9">
        <v>0</v>
      </c>
    </row>
    <row r="999" s="1" customFormat="1" customHeight="1" spans="1:3">
      <c r="A999" s="8">
        <v>2140206</v>
      </c>
      <c r="B999" s="8" t="s">
        <v>1425</v>
      </c>
      <c r="C999" s="9">
        <v>0</v>
      </c>
    </row>
    <row r="1000" s="1" customFormat="1" customHeight="1" spans="1:3">
      <c r="A1000" s="8">
        <v>2140207</v>
      </c>
      <c r="B1000" s="8" t="s">
        <v>1426</v>
      </c>
      <c r="C1000" s="9">
        <v>0</v>
      </c>
    </row>
    <row r="1001" s="1" customFormat="1" customHeight="1" spans="1:3">
      <c r="A1001" s="8">
        <v>2140208</v>
      </c>
      <c r="B1001" s="8" t="s">
        <v>1427</v>
      </c>
      <c r="C1001" s="9">
        <v>0</v>
      </c>
    </row>
    <row r="1002" s="1" customFormat="1" customHeight="1" spans="1:3">
      <c r="A1002" s="8">
        <v>2140299</v>
      </c>
      <c r="B1002" s="8" t="s">
        <v>1428</v>
      </c>
      <c r="C1002" s="9">
        <v>0</v>
      </c>
    </row>
    <row r="1003" s="1" customFormat="1" customHeight="1" spans="1:3">
      <c r="A1003" s="8">
        <v>21403</v>
      </c>
      <c r="B1003" s="20" t="s">
        <v>1429</v>
      </c>
      <c r="C1003" s="9">
        <f>SUM(C1004:C1012)</f>
        <v>0</v>
      </c>
    </row>
    <row r="1004" s="1" customFormat="1" customHeight="1" spans="1:3">
      <c r="A1004" s="8">
        <v>2140301</v>
      </c>
      <c r="B1004" s="8" t="s">
        <v>667</v>
      </c>
      <c r="C1004" s="9">
        <v>0</v>
      </c>
    </row>
    <row r="1005" s="1" customFormat="1" customHeight="1" spans="1:3">
      <c r="A1005" s="8">
        <v>2140302</v>
      </c>
      <c r="B1005" s="8" t="s">
        <v>668</v>
      </c>
      <c r="C1005" s="9">
        <v>0</v>
      </c>
    </row>
    <row r="1006" s="1" customFormat="1" customHeight="1" spans="1:3">
      <c r="A1006" s="8">
        <v>2140303</v>
      </c>
      <c r="B1006" s="8" t="s">
        <v>669</v>
      </c>
      <c r="C1006" s="9">
        <v>0</v>
      </c>
    </row>
    <row r="1007" s="1" customFormat="1" customHeight="1" spans="1:3">
      <c r="A1007" s="8">
        <v>2140304</v>
      </c>
      <c r="B1007" s="8" t="s">
        <v>1430</v>
      </c>
      <c r="C1007" s="9">
        <v>0</v>
      </c>
    </row>
    <row r="1008" s="1" customFormat="1" customHeight="1" spans="1:3">
      <c r="A1008" s="8">
        <v>2140305</v>
      </c>
      <c r="B1008" s="8" t="s">
        <v>1431</v>
      </c>
      <c r="C1008" s="9">
        <v>0</v>
      </c>
    </row>
    <row r="1009" s="1" customFormat="1" customHeight="1" spans="1:3">
      <c r="A1009" s="8">
        <v>2140306</v>
      </c>
      <c r="B1009" s="8" t="s">
        <v>1432</v>
      </c>
      <c r="C1009" s="9">
        <v>0</v>
      </c>
    </row>
    <row r="1010" s="1" customFormat="1" customHeight="1" spans="1:3">
      <c r="A1010" s="8">
        <v>2140307</v>
      </c>
      <c r="B1010" s="8" t="s">
        <v>1433</v>
      </c>
      <c r="C1010" s="9">
        <v>0</v>
      </c>
    </row>
    <row r="1011" s="1" customFormat="1" customHeight="1" spans="1:3">
      <c r="A1011" s="8">
        <v>2140308</v>
      </c>
      <c r="B1011" s="8" t="s">
        <v>1434</v>
      </c>
      <c r="C1011" s="9">
        <v>0</v>
      </c>
    </row>
    <row r="1012" s="1" customFormat="1" customHeight="1" spans="1:3">
      <c r="A1012" s="8">
        <v>2140399</v>
      </c>
      <c r="B1012" s="8" t="s">
        <v>1435</v>
      </c>
      <c r="C1012" s="9">
        <v>0</v>
      </c>
    </row>
    <row r="1013" s="1" customFormat="1" customHeight="1" spans="1:3">
      <c r="A1013" s="8">
        <v>21404</v>
      </c>
      <c r="B1013" s="20" t="s">
        <v>1436</v>
      </c>
      <c r="C1013" s="9">
        <f>SUM(C1014:C1017)</f>
        <v>3</v>
      </c>
    </row>
    <row r="1014" s="1" customFormat="1" customHeight="1" spans="1:3">
      <c r="A1014" s="8">
        <v>2140401</v>
      </c>
      <c r="B1014" s="8" t="s">
        <v>1437</v>
      </c>
      <c r="C1014" s="9">
        <v>3</v>
      </c>
    </row>
    <row r="1015" s="1" customFormat="1" customHeight="1" spans="1:3">
      <c r="A1015" s="8">
        <v>2140402</v>
      </c>
      <c r="B1015" s="8" t="s">
        <v>1438</v>
      </c>
      <c r="C1015" s="9">
        <v>0</v>
      </c>
    </row>
    <row r="1016" s="1" customFormat="1" customHeight="1" spans="1:3">
      <c r="A1016" s="8">
        <v>2140403</v>
      </c>
      <c r="B1016" s="8" t="s">
        <v>1439</v>
      </c>
      <c r="C1016" s="9">
        <v>0</v>
      </c>
    </row>
    <row r="1017" s="1" customFormat="1" customHeight="1" spans="1:3">
      <c r="A1017" s="8">
        <v>2140499</v>
      </c>
      <c r="B1017" s="8" t="s">
        <v>1440</v>
      </c>
      <c r="C1017" s="9">
        <v>0</v>
      </c>
    </row>
    <row r="1018" s="1" customFormat="1" customHeight="1" spans="1:3">
      <c r="A1018" s="8">
        <v>21405</v>
      </c>
      <c r="B1018" s="20" t="s">
        <v>1441</v>
      </c>
      <c r="C1018" s="9">
        <f>SUM(C1019:C1024)</f>
        <v>1</v>
      </c>
    </row>
    <row r="1019" s="1" customFormat="1" customHeight="1" spans="1:3">
      <c r="A1019" s="8">
        <v>2140501</v>
      </c>
      <c r="B1019" s="8" t="s">
        <v>667</v>
      </c>
      <c r="C1019" s="9">
        <v>0</v>
      </c>
    </row>
    <row r="1020" s="1" customFormat="1" customHeight="1" spans="1:3">
      <c r="A1020" s="8">
        <v>2140502</v>
      </c>
      <c r="B1020" s="8" t="s">
        <v>668</v>
      </c>
      <c r="C1020" s="9">
        <v>0</v>
      </c>
    </row>
    <row r="1021" s="1" customFormat="1" customHeight="1" spans="1:3">
      <c r="A1021" s="8">
        <v>2140503</v>
      </c>
      <c r="B1021" s="8" t="s">
        <v>669</v>
      </c>
      <c r="C1021" s="9">
        <v>0</v>
      </c>
    </row>
    <row r="1022" s="1" customFormat="1" customHeight="1" spans="1:3">
      <c r="A1022" s="8">
        <v>2140504</v>
      </c>
      <c r="B1022" s="8" t="s">
        <v>1427</v>
      </c>
      <c r="C1022" s="9">
        <v>0</v>
      </c>
    </row>
    <row r="1023" s="1" customFormat="1" customHeight="1" spans="1:3">
      <c r="A1023" s="8">
        <v>2140505</v>
      </c>
      <c r="B1023" s="8" t="s">
        <v>1442</v>
      </c>
      <c r="C1023" s="9">
        <v>0</v>
      </c>
    </row>
    <row r="1024" s="1" customFormat="1" customHeight="1" spans="1:3">
      <c r="A1024" s="8">
        <v>2140599</v>
      </c>
      <c r="B1024" s="8" t="s">
        <v>1443</v>
      </c>
      <c r="C1024" s="9">
        <v>1</v>
      </c>
    </row>
    <row r="1025" s="1" customFormat="1" customHeight="1" spans="1:3">
      <c r="A1025" s="8">
        <v>21406</v>
      </c>
      <c r="B1025" s="20" t="s">
        <v>1444</v>
      </c>
      <c r="C1025" s="9">
        <f>SUM(C1026:C1029)</f>
        <v>3957</v>
      </c>
    </row>
    <row r="1026" s="1" customFormat="1" customHeight="1" spans="1:3">
      <c r="A1026" s="8">
        <v>2140601</v>
      </c>
      <c r="B1026" s="8" t="s">
        <v>1445</v>
      </c>
      <c r="C1026" s="9">
        <v>2960</v>
      </c>
    </row>
    <row r="1027" s="1" customFormat="1" customHeight="1" spans="1:3">
      <c r="A1027" s="8">
        <v>2140602</v>
      </c>
      <c r="B1027" s="8" t="s">
        <v>1446</v>
      </c>
      <c r="C1027" s="9">
        <v>564</v>
      </c>
    </row>
    <row r="1028" s="1" customFormat="1" customHeight="1" spans="1:3">
      <c r="A1028" s="8">
        <v>2140603</v>
      </c>
      <c r="B1028" s="8" t="s">
        <v>1447</v>
      </c>
      <c r="C1028" s="9">
        <v>0</v>
      </c>
    </row>
    <row r="1029" s="1" customFormat="1" customHeight="1" spans="1:3">
      <c r="A1029" s="8">
        <v>2140699</v>
      </c>
      <c r="B1029" s="8" t="s">
        <v>1448</v>
      </c>
      <c r="C1029" s="9">
        <v>433</v>
      </c>
    </row>
    <row r="1030" s="1" customFormat="1" customHeight="1" spans="1:3">
      <c r="A1030" s="8">
        <v>21499</v>
      </c>
      <c r="B1030" s="20" t="s">
        <v>1449</v>
      </c>
      <c r="C1030" s="9">
        <f>SUM(C1031:C1032)</f>
        <v>987</v>
      </c>
    </row>
    <row r="1031" s="1" customFormat="1" customHeight="1" spans="1:3">
      <c r="A1031" s="8">
        <v>2149901</v>
      </c>
      <c r="B1031" s="8" t="s">
        <v>1450</v>
      </c>
      <c r="C1031" s="9">
        <v>29</v>
      </c>
    </row>
    <row r="1032" s="1" customFormat="1" customHeight="1" spans="1:3">
      <c r="A1032" s="8">
        <v>2149999</v>
      </c>
      <c r="B1032" s="8" t="s">
        <v>1451</v>
      </c>
      <c r="C1032" s="9">
        <v>958</v>
      </c>
    </row>
    <row r="1033" s="1" customFormat="1" customHeight="1" spans="1:3">
      <c r="A1033" s="8">
        <v>215</v>
      </c>
      <c r="B1033" s="20" t="s">
        <v>1452</v>
      </c>
      <c r="C1033" s="9">
        <f>SUM(C1034,C1044,C1060,C1065,C1079,C1086,C1094)</f>
        <v>5042</v>
      </c>
    </row>
    <row r="1034" s="1" customFormat="1" customHeight="1" spans="1:3">
      <c r="A1034" s="8">
        <v>21501</v>
      </c>
      <c r="B1034" s="20" t="s">
        <v>1453</v>
      </c>
      <c r="C1034" s="9">
        <f>SUM(C1035:C1043)</f>
        <v>0</v>
      </c>
    </row>
    <row r="1035" s="1" customFormat="1" customHeight="1" spans="1:3">
      <c r="A1035" s="8">
        <v>2150101</v>
      </c>
      <c r="B1035" s="8" t="s">
        <v>667</v>
      </c>
      <c r="C1035" s="9">
        <v>0</v>
      </c>
    </row>
    <row r="1036" s="1" customFormat="1" customHeight="1" spans="1:3">
      <c r="A1036" s="8">
        <v>2150102</v>
      </c>
      <c r="B1036" s="8" t="s">
        <v>668</v>
      </c>
      <c r="C1036" s="9">
        <v>0</v>
      </c>
    </row>
    <row r="1037" s="1" customFormat="1" customHeight="1" spans="1:3">
      <c r="A1037" s="8">
        <v>2150103</v>
      </c>
      <c r="B1037" s="8" t="s">
        <v>669</v>
      </c>
      <c r="C1037" s="9">
        <v>0</v>
      </c>
    </row>
    <row r="1038" s="1" customFormat="1" customHeight="1" spans="1:3">
      <c r="A1038" s="8">
        <v>2150104</v>
      </c>
      <c r="B1038" s="8" t="s">
        <v>1454</v>
      </c>
      <c r="C1038" s="9">
        <v>0</v>
      </c>
    </row>
    <row r="1039" s="1" customFormat="1" customHeight="1" spans="1:3">
      <c r="A1039" s="8">
        <v>2150105</v>
      </c>
      <c r="B1039" s="8" t="s">
        <v>1455</v>
      </c>
      <c r="C1039" s="9">
        <v>0</v>
      </c>
    </row>
    <row r="1040" s="1" customFormat="1" customHeight="1" spans="1:3">
      <c r="A1040" s="8">
        <v>2150106</v>
      </c>
      <c r="B1040" s="8" t="s">
        <v>1456</v>
      </c>
      <c r="C1040" s="9">
        <v>0</v>
      </c>
    </row>
    <row r="1041" s="1" customFormat="1" customHeight="1" spans="1:3">
      <c r="A1041" s="8">
        <v>2150107</v>
      </c>
      <c r="B1041" s="8" t="s">
        <v>1457</v>
      </c>
      <c r="C1041" s="9">
        <v>0</v>
      </c>
    </row>
    <row r="1042" s="1" customFormat="1" customHeight="1" spans="1:3">
      <c r="A1042" s="8">
        <v>2150108</v>
      </c>
      <c r="B1042" s="8" t="s">
        <v>1458</v>
      </c>
      <c r="C1042" s="9">
        <v>0</v>
      </c>
    </row>
    <row r="1043" s="1" customFormat="1" customHeight="1" spans="1:3">
      <c r="A1043" s="8">
        <v>2150199</v>
      </c>
      <c r="B1043" s="8" t="s">
        <v>1459</v>
      </c>
      <c r="C1043" s="9">
        <v>0</v>
      </c>
    </row>
    <row r="1044" s="1" customFormat="1" customHeight="1" spans="1:3">
      <c r="A1044" s="8">
        <v>21502</v>
      </c>
      <c r="B1044" s="20" t="s">
        <v>1460</v>
      </c>
      <c r="C1044" s="9">
        <f>SUM(C1045:C1059)</f>
        <v>0</v>
      </c>
    </row>
    <row r="1045" s="1" customFormat="1" customHeight="1" spans="1:3">
      <c r="A1045" s="8">
        <v>2150201</v>
      </c>
      <c r="B1045" s="8" t="s">
        <v>667</v>
      </c>
      <c r="C1045" s="9">
        <v>0</v>
      </c>
    </row>
    <row r="1046" s="1" customFormat="1" customHeight="1" spans="1:3">
      <c r="A1046" s="8">
        <v>2150202</v>
      </c>
      <c r="B1046" s="8" t="s">
        <v>668</v>
      </c>
      <c r="C1046" s="9">
        <v>0</v>
      </c>
    </row>
    <row r="1047" s="1" customFormat="1" customHeight="1" spans="1:3">
      <c r="A1047" s="8">
        <v>2150203</v>
      </c>
      <c r="B1047" s="8" t="s">
        <v>669</v>
      </c>
      <c r="C1047" s="9">
        <v>0</v>
      </c>
    </row>
    <row r="1048" s="1" customFormat="1" customHeight="1" spans="1:3">
      <c r="A1048" s="8">
        <v>2150204</v>
      </c>
      <c r="B1048" s="8" t="s">
        <v>1461</v>
      </c>
      <c r="C1048" s="9">
        <v>0</v>
      </c>
    </row>
    <row r="1049" s="1" customFormat="1" customHeight="1" spans="1:3">
      <c r="A1049" s="8">
        <v>2150205</v>
      </c>
      <c r="B1049" s="8" t="s">
        <v>1462</v>
      </c>
      <c r="C1049" s="9">
        <v>0</v>
      </c>
    </row>
    <row r="1050" s="1" customFormat="1" customHeight="1" spans="1:3">
      <c r="A1050" s="8">
        <v>2150206</v>
      </c>
      <c r="B1050" s="8" t="s">
        <v>1463</v>
      </c>
      <c r="C1050" s="9">
        <v>0</v>
      </c>
    </row>
    <row r="1051" s="1" customFormat="1" customHeight="1" spans="1:3">
      <c r="A1051" s="8">
        <v>2150207</v>
      </c>
      <c r="B1051" s="8" t="s">
        <v>1464</v>
      </c>
      <c r="C1051" s="9">
        <v>0</v>
      </c>
    </row>
    <row r="1052" s="1" customFormat="1" customHeight="1" spans="1:3">
      <c r="A1052" s="8">
        <v>2150208</v>
      </c>
      <c r="B1052" s="8" t="s">
        <v>1465</v>
      </c>
      <c r="C1052" s="9">
        <v>0</v>
      </c>
    </row>
    <row r="1053" s="1" customFormat="1" customHeight="1" spans="1:3">
      <c r="A1053" s="8">
        <v>2150209</v>
      </c>
      <c r="B1053" s="8" t="s">
        <v>1466</v>
      </c>
      <c r="C1053" s="9">
        <v>0</v>
      </c>
    </row>
    <row r="1054" s="1" customFormat="1" customHeight="1" spans="1:3">
      <c r="A1054" s="8">
        <v>2150210</v>
      </c>
      <c r="B1054" s="8" t="s">
        <v>1467</v>
      </c>
      <c r="C1054" s="9">
        <v>0</v>
      </c>
    </row>
    <row r="1055" s="1" customFormat="1" customHeight="1" spans="1:3">
      <c r="A1055" s="8">
        <v>2150212</v>
      </c>
      <c r="B1055" s="8" t="s">
        <v>1468</v>
      </c>
      <c r="C1055" s="9">
        <v>0</v>
      </c>
    </row>
    <row r="1056" s="1" customFormat="1" customHeight="1" spans="1:3">
      <c r="A1056" s="8">
        <v>2150213</v>
      </c>
      <c r="B1056" s="8" t="s">
        <v>1469</v>
      </c>
      <c r="C1056" s="9">
        <v>0</v>
      </c>
    </row>
    <row r="1057" s="1" customFormat="1" customHeight="1" spans="1:3">
      <c r="A1057" s="8">
        <v>2150214</v>
      </c>
      <c r="B1057" s="8" t="s">
        <v>1470</v>
      </c>
      <c r="C1057" s="9">
        <v>0</v>
      </c>
    </row>
    <row r="1058" s="1" customFormat="1" customHeight="1" spans="1:3">
      <c r="A1058" s="8">
        <v>2150215</v>
      </c>
      <c r="B1058" s="8" t="s">
        <v>1471</v>
      </c>
      <c r="C1058" s="9">
        <v>0</v>
      </c>
    </row>
    <row r="1059" s="1" customFormat="1" customHeight="1" spans="1:3">
      <c r="A1059" s="8">
        <v>2150299</v>
      </c>
      <c r="B1059" s="8" t="s">
        <v>1472</v>
      </c>
      <c r="C1059" s="9">
        <v>0</v>
      </c>
    </row>
    <row r="1060" s="1" customFormat="1" customHeight="1" spans="1:3">
      <c r="A1060" s="8">
        <v>21503</v>
      </c>
      <c r="B1060" s="20" t="s">
        <v>1473</v>
      </c>
      <c r="C1060" s="9">
        <f>SUM(C1061:C1064)</f>
        <v>0</v>
      </c>
    </row>
    <row r="1061" s="1" customFormat="1" customHeight="1" spans="1:3">
      <c r="A1061" s="8">
        <v>2150301</v>
      </c>
      <c r="B1061" s="8" t="s">
        <v>667</v>
      </c>
      <c r="C1061" s="9">
        <v>0</v>
      </c>
    </row>
    <row r="1062" s="1" customFormat="1" customHeight="1" spans="1:3">
      <c r="A1062" s="8">
        <v>2150302</v>
      </c>
      <c r="B1062" s="8" t="s">
        <v>668</v>
      </c>
      <c r="C1062" s="9">
        <v>0</v>
      </c>
    </row>
    <row r="1063" s="1" customFormat="1" customHeight="1" spans="1:3">
      <c r="A1063" s="8">
        <v>2150303</v>
      </c>
      <c r="B1063" s="8" t="s">
        <v>669</v>
      </c>
      <c r="C1063" s="9">
        <v>0</v>
      </c>
    </row>
    <row r="1064" s="1" customFormat="1" customHeight="1" spans="1:3">
      <c r="A1064" s="8">
        <v>2150399</v>
      </c>
      <c r="B1064" s="8" t="s">
        <v>1474</v>
      </c>
      <c r="C1064" s="9">
        <v>0</v>
      </c>
    </row>
    <row r="1065" s="1" customFormat="1" customHeight="1" spans="1:3">
      <c r="A1065" s="8">
        <v>21505</v>
      </c>
      <c r="B1065" s="20" t="s">
        <v>1475</v>
      </c>
      <c r="C1065" s="9">
        <f>SUM(C1066:C1078)</f>
        <v>0</v>
      </c>
    </row>
    <row r="1066" s="1" customFormat="1" customHeight="1" spans="1:3">
      <c r="A1066" s="8">
        <v>2150501</v>
      </c>
      <c r="B1066" s="8" t="s">
        <v>667</v>
      </c>
      <c r="C1066" s="9">
        <v>0</v>
      </c>
    </row>
    <row r="1067" s="1" customFormat="1" customHeight="1" spans="1:3">
      <c r="A1067" s="8">
        <v>2150502</v>
      </c>
      <c r="B1067" s="8" t="s">
        <v>668</v>
      </c>
      <c r="C1067" s="9">
        <v>0</v>
      </c>
    </row>
    <row r="1068" s="1" customFormat="1" customHeight="1" spans="1:3">
      <c r="A1068" s="8">
        <v>2150503</v>
      </c>
      <c r="B1068" s="8" t="s">
        <v>669</v>
      </c>
      <c r="C1068" s="9">
        <v>0</v>
      </c>
    </row>
    <row r="1069" s="1" customFormat="1" customHeight="1" spans="1:3">
      <c r="A1069" s="8">
        <v>2150505</v>
      </c>
      <c r="B1069" s="8" t="s">
        <v>1476</v>
      </c>
      <c r="C1069" s="9">
        <v>0</v>
      </c>
    </row>
    <row r="1070" s="1" customFormat="1" customHeight="1" spans="1:3">
      <c r="A1070" s="8">
        <v>2150506</v>
      </c>
      <c r="B1070" s="8" t="s">
        <v>1477</v>
      </c>
      <c r="C1070" s="9">
        <v>0</v>
      </c>
    </row>
    <row r="1071" s="1" customFormat="1" customHeight="1" spans="1:3">
      <c r="A1071" s="8">
        <v>2150507</v>
      </c>
      <c r="B1071" s="8" t="s">
        <v>1478</v>
      </c>
      <c r="C1071" s="9">
        <v>0</v>
      </c>
    </row>
    <row r="1072" s="1" customFormat="1" customHeight="1" spans="1:3">
      <c r="A1072" s="8">
        <v>2150508</v>
      </c>
      <c r="B1072" s="8" t="s">
        <v>1479</v>
      </c>
      <c r="C1072" s="9">
        <v>0</v>
      </c>
    </row>
    <row r="1073" s="1" customFormat="1" customHeight="1" spans="1:3">
      <c r="A1073" s="8">
        <v>2150509</v>
      </c>
      <c r="B1073" s="8" t="s">
        <v>1480</v>
      </c>
      <c r="C1073" s="9">
        <v>0</v>
      </c>
    </row>
    <row r="1074" s="1" customFormat="1" customHeight="1" spans="1:3">
      <c r="A1074" s="8">
        <v>2150510</v>
      </c>
      <c r="B1074" s="8" t="s">
        <v>1481</v>
      </c>
      <c r="C1074" s="9">
        <v>0</v>
      </c>
    </row>
    <row r="1075" s="1" customFormat="1" customHeight="1" spans="1:3">
      <c r="A1075" s="8">
        <v>2150511</v>
      </c>
      <c r="B1075" s="8" t="s">
        <v>1482</v>
      </c>
      <c r="C1075" s="9">
        <v>0</v>
      </c>
    </row>
    <row r="1076" s="1" customFormat="1" customHeight="1" spans="1:3">
      <c r="A1076" s="8">
        <v>2150513</v>
      </c>
      <c r="B1076" s="8" t="s">
        <v>1427</v>
      </c>
      <c r="C1076" s="9">
        <v>0</v>
      </c>
    </row>
    <row r="1077" s="1" customFormat="1" customHeight="1" spans="1:3">
      <c r="A1077" s="8">
        <v>2150515</v>
      </c>
      <c r="B1077" s="8" t="s">
        <v>1483</v>
      </c>
      <c r="C1077" s="9">
        <v>0</v>
      </c>
    </row>
    <row r="1078" s="1" customFormat="1" customHeight="1" spans="1:3">
      <c r="A1078" s="8">
        <v>2150599</v>
      </c>
      <c r="B1078" s="8" t="s">
        <v>1484</v>
      </c>
      <c r="C1078" s="9">
        <v>0</v>
      </c>
    </row>
    <row r="1079" s="1" customFormat="1" customHeight="1" spans="1:3">
      <c r="A1079" s="8">
        <v>21507</v>
      </c>
      <c r="B1079" s="20" t="s">
        <v>1485</v>
      </c>
      <c r="C1079" s="9">
        <f>SUM(C1080:C1085)</f>
        <v>0</v>
      </c>
    </row>
    <row r="1080" s="1" customFormat="1" customHeight="1" spans="1:3">
      <c r="A1080" s="8">
        <v>2150701</v>
      </c>
      <c r="B1080" s="8" t="s">
        <v>667</v>
      </c>
      <c r="C1080" s="9">
        <v>0</v>
      </c>
    </row>
    <row r="1081" s="1" customFormat="1" customHeight="1" spans="1:3">
      <c r="A1081" s="8">
        <v>2150702</v>
      </c>
      <c r="B1081" s="8" t="s">
        <v>668</v>
      </c>
      <c r="C1081" s="9">
        <v>0</v>
      </c>
    </row>
    <row r="1082" s="1" customFormat="1" customHeight="1" spans="1:3">
      <c r="A1082" s="8">
        <v>2150703</v>
      </c>
      <c r="B1082" s="8" t="s">
        <v>669</v>
      </c>
      <c r="C1082" s="9">
        <v>0</v>
      </c>
    </row>
    <row r="1083" s="1" customFormat="1" customHeight="1" spans="1:3">
      <c r="A1083" s="8">
        <v>2150704</v>
      </c>
      <c r="B1083" s="8" t="s">
        <v>1486</v>
      </c>
      <c r="C1083" s="9">
        <v>0</v>
      </c>
    </row>
    <row r="1084" s="1" customFormat="1" customHeight="1" spans="1:3">
      <c r="A1084" s="8">
        <v>2150705</v>
      </c>
      <c r="B1084" s="8" t="s">
        <v>1487</v>
      </c>
      <c r="C1084" s="9">
        <v>0</v>
      </c>
    </row>
    <row r="1085" s="1" customFormat="1" customHeight="1" spans="1:3">
      <c r="A1085" s="8">
        <v>2150799</v>
      </c>
      <c r="B1085" s="8" t="s">
        <v>1488</v>
      </c>
      <c r="C1085" s="9">
        <v>0</v>
      </c>
    </row>
    <row r="1086" s="1" customFormat="1" customHeight="1" spans="1:3">
      <c r="A1086" s="8">
        <v>21508</v>
      </c>
      <c r="B1086" s="20" t="s">
        <v>1489</v>
      </c>
      <c r="C1086" s="9">
        <f>SUM(C1087:C1093)</f>
        <v>5042</v>
      </c>
    </row>
    <row r="1087" s="1" customFormat="1" customHeight="1" spans="1:3">
      <c r="A1087" s="8">
        <v>2150801</v>
      </c>
      <c r="B1087" s="8" t="s">
        <v>667</v>
      </c>
      <c r="C1087" s="9">
        <v>0</v>
      </c>
    </row>
    <row r="1088" s="1" customFormat="1" customHeight="1" spans="1:3">
      <c r="A1088" s="8">
        <v>2150802</v>
      </c>
      <c r="B1088" s="8" t="s">
        <v>668</v>
      </c>
      <c r="C1088" s="9">
        <v>0</v>
      </c>
    </row>
    <row r="1089" s="1" customFormat="1" customHeight="1" spans="1:3">
      <c r="A1089" s="8">
        <v>2150803</v>
      </c>
      <c r="B1089" s="8" t="s">
        <v>669</v>
      </c>
      <c r="C1089" s="9">
        <v>0</v>
      </c>
    </row>
    <row r="1090" s="1" customFormat="1" customHeight="1" spans="1:3">
      <c r="A1090" s="8">
        <v>2150804</v>
      </c>
      <c r="B1090" s="8" t="s">
        <v>1490</v>
      </c>
      <c r="C1090" s="9">
        <v>0</v>
      </c>
    </row>
    <row r="1091" s="1" customFormat="1" customHeight="1" spans="1:3">
      <c r="A1091" s="8">
        <v>2150805</v>
      </c>
      <c r="B1091" s="8" t="s">
        <v>1491</v>
      </c>
      <c r="C1091" s="9">
        <v>5042</v>
      </c>
    </row>
    <row r="1092" s="1" customFormat="1" customHeight="1" spans="1:3">
      <c r="A1092" s="8">
        <v>2150806</v>
      </c>
      <c r="B1092" s="8" t="s">
        <v>1492</v>
      </c>
      <c r="C1092" s="9">
        <v>0</v>
      </c>
    </row>
    <row r="1093" s="1" customFormat="1" customHeight="1" spans="1:3">
      <c r="A1093" s="8">
        <v>2150899</v>
      </c>
      <c r="B1093" s="8" t="s">
        <v>1493</v>
      </c>
      <c r="C1093" s="9">
        <v>0</v>
      </c>
    </row>
    <row r="1094" s="1" customFormat="1" customHeight="1" spans="1:3">
      <c r="A1094" s="8">
        <v>21599</v>
      </c>
      <c r="B1094" s="20" t="s">
        <v>1494</v>
      </c>
      <c r="C1094" s="9">
        <f>SUM(C1095:C1099)</f>
        <v>0</v>
      </c>
    </row>
    <row r="1095" s="1" customFormat="1" customHeight="1" spans="1:3">
      <c r="A1095" s="8">
        <v>2159901</v>
      </c>
      <c r="B1095" s="8" t="s">
        <v>1495</v>
      </c>
      <c r="C1095" s="9">
        <v>0</v>
      </c>
    </row>
    <row r="1096" s="1" customFormat="1" customHeight="1" spans="1:3">
      <c r="A1096" s="8">
        <v>2159904</v>
      </c>
      <c r="B1096" s="8" t="s">
        <v>1496</v>
      </c>
      <c r="C1096" s="9">
        <v>0</v>
      </c>
    </row>
    <row r="1097" s="1" customFormat="1" customHeight="1" spans="1:3">
      <c r="A1097" s="8">
        <v>2159905</v>
      </c>
      <c r="B1097" s="8" t="s">
        <v>1497</v>
      </c>
      <c r="C1097" s="9">
        <v>0</v>
      </c>
    </row>
    <row r="1098" s="1" customFormat="1" customHeight="1" spans="1:3">
      <c r="A1098" s="8">
        <v>2159906</v>
      </c>
      <c r="B1098" s="8" t="s">
        <v>1498</v>
      </c>
      <c r="C1098" s="9">
        <v>0</v>
      </c>
    </row>
    <row r="1099" s="1" customFormat="1" customHeight="1" spans="1:3">
      <c r="A1099" s="8">
        <v>2159999</v>
      </c>
      <c r="B1099" s="8" t="s">
        <v>1499</v>
      </c>
      <c r="C1099" s="9">
        <v>0</v>
      </c>
    </row>
    <row r="1100" s="1" customFormat="1" customHeight="1" spans="1:3">
      <c r="A1100" s="8">
        <v>216</v>
      </c>
      <c r="B1100" s="20" t="s">
        <v>1500</v>
      </c>
      <c r="C1100" s="9">
        <f>SUM(C1101,C1111,C1117)</f>
        <v>104</v>
      </c>
    </row>
    <row r="1101" s="1" customFormat="1" customHeight="1" spans="1:3">
      <c r="A1101" s="8">
        <v>21602</v>
      </c>
      <c r="B1101" s="20" t="s">
        <v>1501</v>
      </c>
      <c r="C1101" s="9">
        <f>SUM(C1102:C1110)</f>
        <v>102</v>
      </c>
    </row>
    <row r="1102" s="1" customFormat="1" customHeight="1" spans="1:3">
      <c r="A1102" s="8">
        <v>2160201</v>
      </c>
      <c r="B1102" s="8" t="s">
        <v>667</v>
      </c>
      <c r="C1102" s="9">
        <v>0</v>
      </c>
    </row>
    <row r="1103" s="1" customFormat="1" customHeight="1" spans="1:3">
      <c r="A1103" s="8">
        <v>2160202</v>
      </c>
      <c r="B1103" s="8" t="s">
        <v>668</v>
      </c>
      <c r="C1103" s="9">
        <v>0</v>
      </c>
    </row>
    <row r="1104" s="1" customFormat="1" customHeight="1" spans="1:3">
      <c r="A1104" s="8">
        <v>2160203</v>
      </c>
      <c r="B1104" s="8" t="s">
        <v>669</v>
      </c>
      <c r="C1104" s="9">
        <v>0</v>
      </c>
    </row>
    <row r="1105" s="1" customFormat="1" customHeight="1" spans="1:3">
      <c r="A1105" s="8">
        <v>2160216</v>
      </c>
      <c r="B1105" s="8" t="s">
        <v>1502</v>
      </c>
      <c r="C1105" s="9">
        <v>0</v>
      </c>
    </row>
    <row r="1106" s="1" customFormat="1" customHeight="1" spans="1:3">
      <c r="A1106" s="8">
        <v>2160217</v>
      </c>
      <c r="B1106" s="8" t="s">
        <v>1503</v>
      </c>
      <c r="C1106" s="9">
        <v>0</v>
      </c>
    </row>
    <row r="1107" s="1" customFormat="1" customHeight="1" spans="1:3">
      <c r="A1107" s="8">
        <v>2160218</v>
      </c>
      <c r="B1107" s="8" t="s">
        <v>1504</v>
      </c>
      <c r="C1107" s="9">
        <v>0</v>
      </c>
    </row>
    <row r="1108" s="1" customFormat="1" customHeight="1" spans="1:3">
      <c r="A1108" s="8">
        <v>2160219</v>
      </c>
      <c r="B1108" s="8" t="s">
        <v>1505</v>
      </c>
      <c r="C1108" s="9">
        <v>0</v>
      </c>
    </row>
    <row r="1109" s="1" customFormat="1" customHeight="1" spans="1:3">
      <c r="A1109" s="8">
        <v>2160250</v>
      </c>
      <c r="B1109" s="8" t="s">
        <v>676</v>
      </c>
      <c r="C1109" s="9">
        <v>100</v>
      </c>
    </row>
    <row r="1110" s="1" customFormat="1" customHeight="1" spans="1:3">
      <c r="A1110" s="8">
        <v>2160299</v>
      </c>
      <c r="B1110" s="8" t="s">
        <v>1506</v>
      </c>
      <c r="C1110" s="9">
        <v>2</v>
      </c>
    </row>
    <row r="1111" s="1" customFormat="1" customHeight="1" spans="1:3">
      <c r="A1111" s="8">
        <v>21606</v>
      </c>
      <c r="B1111" s="20" t="s">
        <v>1507</v>
      </c>
      <c r="C1111" s="9">
        <f>SUM(C1112:C1116)</f>
        <v>0</v>
      </c>
    </row>
    <row r="1112" s="1" customFormat="1" customHeight="1" spans="1:3">
      <c r="A1112" s="8">
        <v>2160601</v>
      </c>
      <c r="B1112" s="8" t="s">
        <v>667</v>
      </c>
      <c r="C1112" s="9">
        <v>0</v>
      </c>
    </row>
    <row r="1113" s="1" customFormat="1" customHeight="1" spans="1:3">
      <c r="A1113" s="8">
        <v>2160602</v>
      </c>
      <c r="B1113" s="8" t="s">
        <v>668</v>
      </c>
      <c r="C1113" s="9">
        <v>0</v>
      </c>
    </row>
    <row r="1114" s="1" customFormat="1" customHeight="1" spans="1:3">
      <c r="A1114" s="8">
        <v>2160603</v>
      </c>
      <c r="B1114" s="8" t="s">
        <v>669</v>
      </c>
      <c r="C1114" s="9">
        <v>0</v>
      </c>
    </row>
    <row r="1115" s="1" customFormat="1" customHeight="1" spans="1:3">
      <c r="A1115" s="8">
        <v>2160607</v>
      </c>
      <c r="B1115" s="8" t="s">
        <v>1508</v>
      </c>
      <c r="C1115" s="9">
        <v>0</v>
      </c>
    </row>
    <row r="1116" s="1" customFormat="1" customHeight="1" spans="1:3">
      <c r="A1116" s="8">
        <v>2160699</v>
      </c>
      <c r="B1116" s="8" t="s">
        <v>1509</v>
      </c>
      <c r="C1116" s="9">
        <v>0</v>
      </c>
    </row>
    <row r="1117" s="1" customFormat="1" customHeight="1" spans="1:3">
      <c r="A1117" s="8">
        <v>21699</v>
      </c>
      <c r="B1117" s="20" t="s">
        <v>1510</v>
      </c>
      <c r="C1117" s="9">
        <f>SUM(C1118:C1119)</f>
        <v>2</v>
      </c>
    </row>
    <row r="1118" s="1" customFormat="1" customHeight="1" spans="1:3">
      <c r="A1118" s="8">
        <v>2169901</v>
      </c>
      <c r="B1118" s="8" t="s">
        <v>1511</v>
      </c>
      <c r="C1118" s="9">
        <v>0</v>
      </c>
    </row>
    <row r="1119" s="1" customFormat="1" customHeight="1" spans="1:3">
      <c r="A1119" s="8">
        <v>2169999</v>
      </c>
      <c r="B1119" s="8" t="s">
        <v>1512</v>
      </c>
      <c r="C1119" s="9">
        <v>2</v>
      </c>
    </row>
    <row r="1120" s="1" customFormat="1" customHeight="1" spans="1:3">
      <c r="A1120" s="8">
        <v>217</v>
      </c>
      <c r="B1120" s="20" t="s">
        <v>1513</v>
      </c>
      <c r="C1120" s="9">
        <f>SUM(C1121,C1128,C1138,C1144,C1147)</f>
        <v>17</v>
      </c>
    </row>
    <row r="1121" s="1" customFormat="1" customHeight="1" spans="1:3">
      <c r="A1121" s="8">
        <v>21701</v>
      </c>
      <c r="B1121" s="20" t="s">
        <v>1514</v>
      </c>
      <c r="C1121" s="9">
        <f>SUM(C1122:C1127)</f>
        <v>0</v>
      </c>
    </row>
    <row r="1122" s="1" customFormat="1" customHeight="1" spans="1:3">
      <c r="A1122" s="8">
        <v>2170101</v>
      </c>
      <c r="B1122" s="8" t="s">
        <v>667</v>
      </c>
      <c r="C1122" s="9">
        <v>0</v>
      </c>
    </row>
    <row r="1123" s="1" customFormat="1" customHeight="1" spans="1:3">
      <c r="A1123" s="8">
        <v>2170102</v>
      </c>
      <c r="B1123" s="8" t="s">
        <v>668</v>
      </c>
      <c r="C1123" s="9">
        <v>0</v>
      </c>
    </row>
    <row r="1124" s="1" customFormat="1" customHeight="1" spans="1:3">
      <c r="A1124" s="8">
        <v>2170103</v>
      </c>
      <c r="B1124" s="8" t="s">
        <v>669</v>
      </c>
      <c r="C1124" s="9">
        <v>0</v>
      </c>
    </row>
    <row r="1125" s="1" customFormat="1" customHeight="1" spans="1:3">
      <c r="A1125" s="8">
        <v>2170104</v>
      </c>
      <c r="B1125" s="8" t="s">
        <v>1515</v>
      </c>
      <c r="C1125" s="9">
        <v>0</v>
      </c>
    </row>
    <row r="1126" s="1" customFormat="1" customHeight="1" spans="1:3">
      <c r="A1126" s="8">
        <v>2170150</v>
      </c>
      <c r="B1126" s="8" t="s">
        <v>676</v>
      </c>
      <c r="C1126" s="9">
        <v>0</v>
      </c>
    </row>
    <row r="1127" s="1" customFormat="1" customHeight="1" spans="1:3">
      <c r="A1127" s="8">
        <v>2170199</v>
      </c>
      <c r="B1127" s="8" t="s">
        <v>1516</v>
      </c>
      <c r="C1127" s="9">
        <v>0</v>
      </c>
    </row>
    <row r="1128" s="1" customFormat="1" customHeight="1" spans="1:3">
      <c r="A1128" s="8">
        <v>21702</v>
      </c>
      <c r="B1128" s="20" t="s">
        <v>1517</v>
      </c>
      <c r="C1128" s="9">
        <f>SUM(C1129:C1137)</f>
        <v>0</v>
      </c>
    </row>
    <row r="1129" s="1" customFormat="1" customHeight="1" spans="1:3">
      <c r="A1129" s="8">
        <v>2170201</v>
      </c>
      <c r="B1129" s="8" t="s">
        <v>1518</v>
      </c>
      <c r="C1129" s="9">
        <v>0</v>
      </c>
    </row>
    <row r="1130" s="1" customFormat="1" customHeight="1" spans="1:3">
      <c r="A1130" s="8">
        <v>2170202</v>
      </c>
      <c r="B1130" s="8" t="s">
        <v>1519</v>
      </c>
      <c r="C1130" s="9">
        <v>0</v>
      </c>
    </row>
    <row r="1131" s="1" customFormat="1" customHeight="1" spans="1:3">
      <c r="A1131" s="8">
        <v>2170203</v>
      </c>
      <c r="B1131" s="8" t="s">
        <v>1520</v>
      </c>
      <c r="C1131" s="9">
        <v>0</v>
      </c>
    </row>
    <row r="1132" s="1" customFormat="1" customHeight="1" spans="1:3">
      <c r="A1132" s="8">
        <v>2170204</v>
      </c>
      <c r="B1132" s="8" t="s">
        <v>1521</v>
      </c>
      <c r="C1132" s="9">
        <v>0</v>
      </c>
    </row>
    <row r="1133" s="1" customFormat="1" customHeight="1" spans="1:3">
      <c r="A1133" s="8">
        <v>2170205</v>
      </c>
      <c r="B1133" s="8" t="s">
        <v>1522</v>
      </c>
      <c r="C1133" s="9">
        <v>0</v>
      </c>
    </row>
    <row r="1134" s="1" customFormat="1" customHeight="1" spans="1:3">
      <c r="A1134" s="8">
        <v>2170206</v>
      </c>
      <c r="B1134" s="8" t="s">
        <v>1523</v>
      </c>
      <c r="C1134" s="9">
        <v>0</v>
      </c>
    </row>
    <row r="1135" s="1" customFormat="1" customHeight="1" spans="1:3">
      <c r="A1135" s="8">
        <v>2170207</v>
      </c>
      <c r="B1135" s="8" t="s">
        <v>1524</v>
      </c>
      <c r="C1135" s="9">
        <v>0</v>
      </c>
    </row>
    <row r="1136" s="1" customFormat="1" customHeight="1" spans="1:3">
      <c r="A1136" s="8">
        <v>2170208</v>
      </c>
      <c r="B1136" s="8" t="s">
        <v>1525</v>
      </c>
      <c r="C1136" s="9">
        <v>0</v>
      </c>
    </row>
    <row r="1137" s="1" customFormat="1" customHeight="1" spans="1:3">
      <c r="A1137" s="8">
        <v>2170299</v>
      </c>
      <c r="B1137" s="8" t="s">
        <v>1526</v>
      </c>
      <c r="C1137" s="9">
        <v>0</v>
      </c>
    </row>
    <row r="1138" s="1" customFormat="1" customHeight="1" spans="1:3">
      <c r="A1138" s="8">
        <v>21703</v>
      </c>
      <c r="B1138" s="20" t="s">
        <v>1527</v>
      </c>
      <c r="C1138" s="9">
        <f>SUM(C1139:C1143)</f>
        <v>17</v>
      </c>
    </row>
    <row r="1139" s="1" customFormat="1" customHeight="1" spans="1:3">
      <c r="A1139" s="8">
        <v>2170301</v>
      </c>
      <c r="B1139" s="8" t="s">
        <v>1528</v>
      </c>
      <c r="C1139" s="9">
        <v>0</v>
      </c>
    </row>
    <row r="1140" s="1" customFormat="1" customHeight="1" spans="1:3">
      <c r="A1140" s="8">
        <v>2170302</v>
      </c>
      <c r="B1140" s="8" t="s">
        <v>1529</v>
      </c>
      <c r="C1140" s="9">
        <v>17</v>
      </c>
    </row>
    <row r="1141" s="1" customFormat="1" customHeight="1" spans="1:3">
      <c r="A1141" s="8">
        <v>2170303</v>
      </c>
      <c r="B1141" s="8" t="s">
        <v>1530</v>
      </c>
      <c r="C1141" s="9">
        <v>0</v>
      </c>
    </row>
    <row r="1142" s="1" customFormat="1" customHeight="1" spans="1:3">
      <c r="A1142" s="8">
        <v>2170304</v>
      </c>
      <c r="B1142" s="8" t="s">
        <v>1531</v>
      </c>
      <c r="C1142" s="9">
        <v>0</v>
      </c>
    </row>
    <row r="1143" s="1" customFormat="1" customHeight="1" spans="1:3">
      <c r="A1143" s="8">
        <v>2170399</v>
      </c>
      <c r="B1143" s="8" t="s">
        <v>1532</v>
      </c>
      <c r="C1143" s="9">
        <v>0</v>
      </c>
    </row>
    <row r="1144" s="1" customFormat="1" customHeight="1" spans="1:3">
      <c r="A1144" s="8">
        <v>21704</v>
      </c>
      <c r="B1144" s="20" t="s">
        <v>1533</v>
      </c>
      <c r="C1144" s="9">
        <f>SUM(C1145:C1146)</f>
        <v>0</v>
      </c>
    </row>
    <row r="1145" s="1" customFormat="1" customHeight="1" spans="1:3">
      <c r="A1145" s="8">
        <v>2170401</v>
      </c>
      <c r="B1145" s="8" t="s">
        <v>1534</v>
      </c>
      <c r="C1145" s="9">
        <v>0</v>
      </c>
    </row>
    <row r="1146" s="1" customFormat="1" customHeight="1" spans="1:3">
      <c r="A1146" s="8">
        <v>2170499</v>
      </c>
      <c r="B1146" s="8" t="s">
        <v>1535</v>
      </c>
      <c r="C1146" s="9">
        <v>0</v>
      </c>
    </row>
    <row r="1147" s="1" customFormat="1" customHeight="1" spans="1:3">
      <c r="A1147" s="8">
        <v>21799</v>
      </c>
      <c r="B1147" s="20" t="s">
        <v>1536</v>
      </c>
      <c r="C1147" s="9">
        <f>SUM(C1148:C1149)</f>
        <v>0</v>
      </c>
    </row>
    <row r="1148" s="1" customFormat="1" customHeight="1" spans="1:3">
      <c r="A1148" s="8">
        <v>2179901</v>
      </c>
      <c r="B1148" s="8" t="s">
        <v>1537</v>
      </c>
      <c r="C1148" s="9">
        <v>0</v>
      </c>
    </row>
    <row r="1149" s="1" customFormat="1" customHeight="1" spans="1:3">
      <c r="A1149" s="8">
        <v>2179902</v>
      </c>
      <c r="B1149" s="8" t="s">
        <v>1538</v>
      </c>
      <c r="C1149" s="9">
        <v>0</v>
      </c>
    </row>
    <row r="1150" s="1" customFormat="1" customHeight="1" spans="1:3">
      <c r="A1150" s="8">
        <v>219</v>
      </c>
      <c r="B1150" s="20" t="s">
        <v>1539</v>
      </c>
      <c r="C1150" s="9">
        <f>SUM(C1151:C1159)</f>
        <v>0</v>
      </c>
    </row>
    <row r="1151" s="1" customFormat="1" customHeight="1" spans="1:3">
      <c r="A1151" s="8">
        <v>21901</v>
      </c>
      <c r="B1151" s="20" t="s">
        <v>1540</v>
      </c>
      <c r="C1151" s="9">
        <v>0</v>
      </c>
    </row>
    <row r="1152" s="1" customFormat="1" customHeight="1" spans="1:3">
      <c r="A1152" s="8">
        <v>21902</v>
      </c>
      <c r="B1152" s="20" t="s">
        <v>1541</v>
      </c>
      <c r="C1152" s="9">
        <v>0</v>
      </c>
    </row>
    <row r="1153" s="1" customFormat="1" customHeight="1" spans="1:3">
      <c r="A1153" s="8">
        <v>21903</v>
      </c>
      <c r="B1153" s="20" t="s">
        <v>1542</v>
      </c>
      <c r="C1153" s="9">
        <v>0</v>
      </c>
    </row>
    <row r="1154" s="1" customFormat="1" customHeight="1" spans="1:3">
      <c r="A1154" s="8">
        <v>21904</v>
      </c>
      <c r="B1154" s="20" t="s">
        <v>1543</v>
      </c>
      <c r="C1154" s="9">
        <v>0</v>
      </c>
    </row>
    <row r="1155" s="1" customFormat="1" customHeight="1" spans="1:3">
      <c r="A1155" s="8">
        <v>21905</v>
      </c>
      <c r="B1155" s="20" t="s">
        <v>1544</v>
      </c>
      <c r="C1155" s="9">
        <v>0</v>
      </c>
    </row>
    <row r="1156" s="1" customFormat="1" customHeight="1" spans="1:3">
      <c r="A1156" s="8">
        <v>21906</v>
      </c>
      <c r="B1156" s="20" t="s">
        <v>1545</v>
      </c>
      <c r="C1156" s="9">
        <v>0</v>
      </c>
    </row>
    <row r="1157" s="1" customFormat="1" customHeight="1" spans="1:3">
      <c r="A1157" s="8">
        <v>21907</v>
      </c>
      <c r="B1157" s="20" t="s">
        <v>1546</v>
      </c>
      <c r="C1157" s="9">
        <v>0</v>
      </c>
    </row>
    <row r="1158" s="1" customFormat="1" customHeight="1" spans="1:3">
      <c r="A1158" s="8">
        <v>21908</v>
      </c>
      <c r="B1158" s="20" t="s">
        <v>1547</v>
      </c>
      <c r="C1158" s="9">
        <v>0</v>
      </c>
    </row>
    <row r="1159" s="1" customFormat="1" customHeight="1" spans="1:3">
      <c r="A1159" s="8">
        <v>21999</v>
      </c>
      <c r="B1159" s="20" t="s">
        <v>1548</v>
      </c>
      <c r="C1159" s="9">
        <v>0</v>
      </c>
    </row>
    <row r="1160" s="1" customFormat="1" customHeight="1" spans="1:3">
      <c r="A1160" s="8">
        <v>220</v>
      </c>
      <c r="B1160" s="20" t="s">
        <v>1549</v>
      </c>
      <c r="C1160" s="9">
        <f>SUM(C1161,C1188,C1203)</f>
        <v>1048</v>
      </c>
    </row>
    <row r="1161" s="1" customFormat="1" customHeight="1" spans="1:3">
      <c r="A1161" s="8">
        <v>22001</v>
      </c>
      <c r="B1161" s="20" t="s">
        <v>1550</v>
      </c>
      <c r="C1161" s="9">
        <f>SUM(C1162:C1187)</f>
        <v>658</v>
      </c>
    </row>
    <row r="1162" s="1" customFormat="1" customHeight="1" spans="1:3">
      <c r="A1162" s="8">
        <v>2200101</v>
      </c>
      <c r="B1162" s="8" t="s">
        <v>667</v>
      </c>
      <c r="C1162" s="9">
        <v>369</v>
      </c>
    </row>
    <row r="1163" s="1" customFormat="1" customHeight="1" spans="1:3">
      <c r="A1163" s="8">
        <v>2200102</v>
      </c>
      <c r="B1163" s="8" t="s">
        <v>668</v>
      </c>
      <c r="C1163" s="9">
        <v>0</v>
      </c>
    </row>
    <row r="1164" s="1" customFormat="1" customHeight="1" spans="1:3">
      <c r="A1164" s="8">
        <v>2200103</v>
      </c>
      <c r="B1164" s="8" t="s">
        <v>669</v>
      </c>
      <c r="C1164" s="9">
        <v>0</v>
      </c>
    </row>
    <row r="1165" s="1" customFormat="1" customHeight="1" spans="1:3">
      <c r="A1165" s="8">
        <v>2200104</v>
      </c>
      <c r="B1165" s="8" t="s">
        <v>1551</v>
      </c>
      <c r="C1165" s="9">
        <v>0</v>
      </c>
    </row>
    <row r="1166" s="1" customFormat="1" customHeight="1" spans="1:3">
      <c r="A1166" s="8">
        <v>2200106</v>
      </c>
      <c r="B1166" s="8" t="s">
        <v>1552</v>
      </c>
      <c r="C1166" s="9">
        <v>0</v>
      </c>
    </row>
    <row r="1167" s="1" customFormat="1" customHeight="1" spans="1:3">
      <c r="A1167" s="8">
        <v>2200107</v>
      </c>
      <c r="B1167" s="8" t="s">
        <v>1553</v>
      </c>
      <c r="C1167" s="9">
        <v>0</v>
      </c>
    </row>
    <row r="1168" s="1" customFormat="1" customHeight="1" spans="1:3">
      <c r="A1168" s="8">
        <v>2200108</v>
      </c>
      <c r="B1168" s="8" t="s">
        <v>1554</v>
      </c>
      <c r="C1168" s="9">
        <v>0</v>
      </c>
    </row>
    <row r="1169" s="1" customFormat="1" customHeight="1" spans="1:3">
      <c r="A1169" s="8">
        <v>2200109</v>
      </c>
      <c r="B1169" s="8" t="s">
        <v>1555</v>
      </c>
      <c r="C1169" s="9">
        <v>7</v>
      </c>
    </row>
    <row r="1170" s="1" customFormat="1" customHeight="1" spans="1:3">
      <c r="A1170" s="8">
        <v>2200112</v>
      </c>
      <c r="B1170" s="8" t="s">
        <v>1556</v>
      </c>
      <c r="C1170" s="9">
        <v>0</v>
      </c>
    </row>
    <row r="1171" s="1" customFormat="1" customHeight="1" spans="1:3">
      <c r="A1171" s="8">
        <v>2200113</v>
      </c>
      <c r="B1171" s="8" t="s">
        <v>1557</v>
      </c>
      <c r="C1171" s="9">
        <v>0</v>
      </c>
    </row>
    <row r="1172" s="1" customFormat="1" customHeight="1" spans="1:3">
      <c r="A1172" s="8">
        <v>2200114</v>
      </c>
      <c r="B1172" s="8" t="s">
        <v>1558</v>
      </c>
      <c r="C1172" s="9">
        <v>0</v>
      </c>
    </row>
    <row r="1173" s="1" customFormat="1" customHeight="1" spans="1:3">
      <c r="A1173" s="8">
        <v>2200115</v>
      </c>
      <c r="B1173" s="8" t="s">
        <v>1559</v>
      </c>
      <c r="C1173" s="9">
        <v>0</v>
      </c>
    </row>
    <row r="1174" s="1" customFormat="1" customHeight="1" spans="1:3">
      <c r="A1174" s="8">
        <v>2200116</v>
      </c>
      <c r="B1174" s="8" t="s">
        <v>1560</v>
      </c>
      <c r="C1174" s="9">
        <v>0</v>
      </c>
    </row>
    <row r="1175" s="1" customFormat="1" customHeight="1" spans="1:3">
      <c r="A1175" s="8">
        <v>2200119</v>
      </c>
      <c r="B1175" s="8" t="s">
        <v>1561</v>
      </c>
      <c r="C1175" s="9">
        <v>0</v>
      </c>
    </row>
    <row r="1176" s="1" customFormat="1" customHeight="1" spans="1:3">
      <c r="A1176" s="8">
        <v>2200120</v>
      </c>
      <c r="B1176" s="8" t="s">
        <v>1562</v>
      </c>
      <c r="C1176" s="9">
        <v>0</v>
      </c>
    </row>
    <row r="1177" s="1" customFormat="1" customHeight="1" spans="1:3">
      <c r="A1177" s="8">
        <v>2200121</v>
      </c>
      <c r="B1177" s="8" t="s">
        <v>1563</v>
      </c>
      <c r="C1177" s="9">
        <v>0</v>
      </c>
    </row>
    <row r="1178" s="1" customFormat="1" customHeight="1" spans="1:3">
      <c r="A1178" s="8">
        <v>2200122</v>
      </c>
      <c r="B1178" s="8" t="s">
        <v>1564</v>
      </c>
      <c r="C1178" s="9">
        <v>0</v>
      </c>
    </row>
    <row r="1179" s="1" customFormat="1" customHeight="1" spans="1:3">
      <c r="A1179" s="8">
        <v>2200123</v>
      </c>
      <c r="B1179" s="8" t="s">
        <v>1565</v>
      </c>
      <c r="C1179" s="9">
        <v>0</v>
      </c>
    </row>
    <row r="1180" s="1" customFormat="1" customHeight="1" spans="1:3">
      <c r="A1180" s="8">
        <v>2200124</v>
      </c>
      <c r="B1180" s="8" t="s">
        <v>1566</v>
      </c>
      <c r="C1180" s="9">
        <v>0</v>
      </c>
    </row>
    <row r="1181" s="1" customFormat="1" customHeight="1" spans="1:3">
      <c r="A1181" s="8">
        <v>2200125</v>
      </c>
      <c r="B1181" s="8" t="s">
        <v>1567</v>
      </c>
      <c r="C1181" s="9">
        <v>0</v>
      </c>
    </row>
    <row r="1182" s="1" customFormat="1" customHeight="1" spans="1:3">
      <c r="A1182" s="8">
        <v>2200126</v>
      </c>
      <c r="B1182" s="8" t="s">
        <v>1568</v>
      </c>
      <c r="C1182" s="9">
        <v>0</v>
      </c>
    </row>
    <row r="1183" s="1" customFormat="1" customHeight="1" spans="1:3">
      <c r="A1183" s="8">
        <v>2200127</v>
      </c>
      <c r="B1183" s="8" t="s">
        <v>1569</v>
      </c>
      <c r="C1183" s="9">
        <v>0</v>
      </c>
    </row>
    <row r="1184" s="1" customFormat="1" customHeight="1" spans="1:3">
      <c r="A1184" s="8">
        <v>2200128</v>
      </c>
      <c r="B1184" s="8" t="s">
        <v>1570</v>
      </c>
      <c r="C1184" s="9">
        <v>0</v>
      </c>
    </row>
    <row r="1185" s="1" customFormat="1" customHeight="1" spans="1:3">
      <c r="A1185" s="8">
        <v>2200129</v>
      </c>
      <c r="B1185" s="8" t="s">
        <v>1571</v>
      </c>
      <c r="C1185" s="9">
        <v>0</v>
      </c>
    </row>
    <row r="1186" s="1" customFormat="1" customHeight="1" spans="1:3">
      <c r="A1186" s="8">
        <v>2200150</v>
      </c>
      <c r="B1186" s="8" t="s">
        <v>676</v>
      </c>
      <c r="C1186" s="9">
        <v>47</v>
      </c>
    </row>
    <row r="1187" s="1" customFormat="1" customHeight="1" spans="1:3">
      <c r="A1187" s="8">
        <v>2200199</v>
      </c>
      <c r="B1187" s="8" t="s">
        <v>1572</v>
      </c>
      <c r="C1187" s="9">
        <v>235</v>
      </c>
    </row>
    <row r="1188" s="1" customFormat="1" customHeight="1" spans="1:3">
      <c r="A1188" s="8">
        <v>22005</v>
      </c>
      <c r="B1188" s="20" t="s">
        <v>1573</v>
      </c>
      <c r="C1188" s="9">
        <f>SUM(C1189:C1202)</f>
        <v>40</v>
      </c>
    </row>
    <row r="1189" s="1" customFormat="1" customHeight="1" spans="1:3">
      <c r="A1189" s="8">
        <v>2200501</v>
      </c>
      <c r="B1189" s="8" t="s">
        <v>667</v>
      </c>
      <c r="C1189" s="9">
        <v>0</v>
      </c>
    </row>
    <row r="1190" s="1" customFormat="1" customHeight="1" spans="1:3">
      <c r="A1190" s="8">
        <v>2200502</v>
      </c>
      <c r="B1190" s="8" t="s">
        <v>668</v>
      </c>
      <c r="C1190" s="9">
        <v>0</v>
      </c>
    </row>
    <row r="1191" s="1" customFormat="1" customHeight="1" spans="1:3">
      <c r="A1191" s="8">
        <v>2200503</v>
      </c>
      <c r="B1191" s="8" t="s">
        <v>669</v>
      </c>
      <c r="C1191" s="9">
        <v>0</v>
      </c>
    </row>
    <row r="1192" s="1" customFormat="1" customHeight="1" spans="1:3">
      <c r="A1192" s="8">
        <v>2200504</v>
      </c>
      <c r="B1192" s="8" t="s">
        <v>1574</v>
      </c>
      <c r="C1192" s="9">
        <v>14</v>
      </c>
    </row>
    <row r="1193" s="1" customFormat="1" customHeight="1" spans="1:3">
      <c r="A1193" s="8">
        <v>2200506</v>
      </c>
      <c r="B1193" s="8" t="s">
        <v>1575</v>
      </c>
      <c r="C1193" s="9">
        <v>0</v>
      </c>
    </row>
    <row r="1194" s="1" customFormat="1" customHeight="1" spans="1:3">
      <c r="A1194" s="8">
        <v>2200507</v>
      </c>
      <c r="B1194" s="8" t="s">
        <v>1576</v>
      </c>
      <c r="C1194" s="9">
        <v>0</v>
      </c>
    </row>
    <row r="1195" s="1" customFormat="1" customHeight="1" spans="1:3">
      <c r="A1195" s="8">
        <v>2200508</v>
      </c>
      <c r="B1195" s="8" t="s">
        <v>1577</v>
      </c>
      <c r="C1195" s="9">
        <v>0</v>
      </c>
    </row>
    <row r="1196" s="1" customFormat="1" customHeight="1" spans="1:3">
      <c r="A1196" s="8">
        <v>2200509</v>
      </c>
      <c r="B1196" s="8" t="s">
        <v>1578</v>
      </c>
      <c r="C1196" s="9">
        <v>0</v>
      </c>
    </row>
    <row r="1197" s="1" customFormat="1" customHeight="1" spans="1:3">
      <c r="A1197" s="8">
        <v>2200510</v>
      </c>
      <c r="B1197" s="8" t="s">
        <v>1579</v>
      </c>
      <c r="C1197" s="9">
        <v>0</v>
      </c>
    </row>
    <row r="1198" s="1" customFormat="1" customHeight="1" spans="1:3">
      <c r="A1198" s="8">
        <v>2200511</v>
      </c>
      <c r="B1198" s="8" t="s">
        <v>1580</v>
      </c>
      <c r="C1198" s="9">
        <v>0</v>
      </c>
    </row>
    <row r="1199" s="1" customFormat="1" customHeight="1" spans="1:3">
      <c r="A1199" s="8">
        <v>2200512</v>
      </c>
      <c r="B1199" s="8" t="s">
        <v>1581</v>
      </c>
      <c r="C1199" s="9">
        <v>0</v>
      </c>
    </row>
    <row r="1200" s="1" customFormat="1" customHeight="1" spans="1:3">
      <c r="A1200" s="8">
        <v>2200513</v>
      </c>
      <c r="B1200" s="8" t="s">
        <v>1582</v>
      </c>
      <c r="C1200" s="9">
        <v>0</v>
      </c>
    </row>
    <row r="1201" s="1" customFormat="1" customHeight="1" spans="1:3">
      <c r="A1201" s="8">
        <v>2200514</v>
      </c>
      <c r="B1201" s="8" t="s">
        <v>1583</v>
      </c>
      <c r="C1201" s="9">
        <v>0</v>
      </c>
    </row>
    <row r="1202" s="1" customFormat="1" customHeight="1" spans="1:3">
      <c r="A1202" s="8">
        <v>2200599</v>
      </c>
      <c r="B1202" s="8" t="s">
        <v>1584</v>
      </c>
      <c r="C1202" s="9">
        <v>26</v>
      </c>
    </row>
    <row r="1203" s="1" customFormat="1" customHeight="1" spans="1:3">
      <c r="A1203" s="8">
        <v>22099</v>
      </c>
      <c r="B1203" s="20" t="s">
        <v>1585</v>
      </c>
      <c r="C1203" s="9">
        <f>C1204</f>
        <v>350</v>
      </c>
    </row>
    <row r="1204" s="1" customFormat="1" customHeight="1" spans="1:3">
      <c r="A1204" s="8">
        <v>2209901</v>
      </c>
      <c r="B1204" s="8" t="s">
        <v>1586</v>
      </c>
      <c r="C1204" s="9">
        <v>350</v>
      </c>
    </row>
    <row r="1205" s="1" customFormat="1" customHeight="1" spans="1:3">
      <c r="A1205" s="8">
        <v>221</v>
      </c>
      <c r="B1205" s="20" t="s">
        <v>1587</v>
      </c>
      <c r="C1205" s="9">
        <f>SUM(C1206,C1217,C1221)</f>
        <v>3792</v>
      </c>
    </row>
    <row r="1206" s="1" customFormat="1" customHeight="1" spans="1:3">
      <c r="A1206" s="8">
        <v>22101</v>
      </c>
      <c r="B1206" s="20" t="s">
        <v>1588</v>
      </c>
      <c r="C1206" s="9">
        <f>SUM(C1207:C1216)</f>
        <v>1724</v>
      </c>
    </row>
    <row r="1207" s="1" customFormat="1" customHeight="1" spans="1:3">
      <c r="A1207" s="8">
        <v>2210101</v>
      </c>
      <c r="B1207" s="8" t="s">
        <v>1589</v>
      </c>
      <c r="C1207" s="9">
        <v>14</v>
      </c>
    </row>
    <row r="1208" s="1" customFormat="1" customHeight="1" spans="1:3">
      <c r="A1208" s="8">
        <v>2210102</v>
      </c>
      <c r="B1208" s="8" t="s">
        <v>1590</v>
      </c>
      <c r="C1208" s="9">
        <v>0</v>
      </c>
    </row>
    <row r="1209" s="1" customFormat="1" customHeight="1" spans="1:3">
      <c r="A1209" s="8">
        <v>2210103</v>
      </c>
      <c r="B1209" s="8" t="s">
        <v>1591</v>
      </c>
      <c r="C1209" s="9">
        <v>0</v>
      </c>
    </row>
    <row r="1210" s="1" customFormat="1" customHeight="1" spans="1:3">
      <c r="A1210" s="8">
        <v>2210104</v>
      </c>
      <c r="B1210" s="8" t="s">
        <v>1592</v>
      </c>
      <c r="C1210" s="9">
        <v>550</v>
      </c>
    </row>
    <row r="1211" s="1" customFormat="1" customHeight="1" spans="1:3">
      <c r="A1211" s="8">
        <v>2210105</v>
      </c>
      <c r="B1211" s="8" t="s">
        <v>1593</v>
      </c>
      <c r="C1211" s="9">
        <v>0</v>
      </c>
    </row>
    <row r="1212" s="1" customFormat="1" customHeight="1" spans="1:3">
      <c r="A1212" s="8">
        <v>2210106</v>
      </c>
      <c r="B1212" s="8" t="s">
        <v>1594</v>
      </c>
      <c r="C1212" s="9">
        <v>152</v>
      </c>
    </row>
    <row r="1213" s="1" customFormat="1" customHeight="1" spans="1:3">
      <c r="A1213" s="8">
        <v>2210107</v>
      </c>
      <c r="B1213" s="8" t="s">
        <v>1595</v>
      </c>
      <c r="C1213" s="9">
        <v>0</v>
      </c>
    </row>
    <row r="1214" s="1" customFormat="1" customHeight="1" spans="1:3">
      <c r="A1214" s="8">
        <v>2210108</v>
      </c>
      <c r="B1214" s="8" t="s">
        <v>1596</v>
      </c>
      <c r="C1214" s="9">
        <v>0</v>
      </c>
    </row>
    <row r="1215" s="1" customFormat="1" customHeight="1" spans="1:3">
      <c r="A1215" s="8">
        <v>2210109</v>
      </c>
      <c r="B1215" s="8" t="s">
        <v>1597</v>
      </c>
      <c r="C1215" s="9">
        <v>0</v>
      </c>
    </row>
    <row r="1216" s="1" customFormat="1" customHeight="1" spans="1:3">
      <c r="A1216" s="8">
        <v>2210199</v>
      </c>
      <c r="B1216" s="8" t="s">
        <v>1598</v>
      </c>
      <c r="C1216" s="9">
        <v>1008</v>
      </c>
    </row>
    <row r="1217" s="1" customFormat="1" customHeight="1" spans="1:3">
      <c r="A1217" s="8">
        <v>22102</v>
      </c>
      <c r="B1217" s="20" t="s">
        <v>1599</v>
      </c>
      <c r="C1217" s="9">
        <f>SUM(C1218:C1220)</f>
        <v>2068</v>
      </c>
    </row>
    <row r="1218" s="1" customFormat="1" customHeight="1" spans="1:3">
      <c r="A1218" s="8">
        <v>2210201</v>
      </c>
      <c r="B1218" s="8" t="s">
        <v>1600</v>
      </c>
      <c r="C1218" s="9">
        <v>2068</v>
      </c>
    </row>
    <row r="1219" s="1" customFormat="1" customHeight="1" spans="1:3">
      <c r="A1219" s="8">
        <v>2210202</v>
      </c>
      <c r="B1219" s="8" t="s">
        <v>1601</v>
      </c>
      <c r="C1219" s="9">
        <v>0</v>
      </c>
    </row>
    <row r="1220" s="1" customFormat="1" customHeight="1" spans="1:3">
      <c r="A1220" s="8">
        <v>2210203</v>
      </c>
      <c r="B1220" s="8" t="s">
        <v>1602</v>
      </c>
      <c r="C1220" s="9">
        <v>0</v>
      </c>
    </row>
    <row r="1221" s="1" customFormat="1" customHeight="1" spans="1:3">
      <c r="A1221" s="8">
        <v>22103</v>
      </c>
      <c r="B1221" s="20" t="s">
        <v>1603</v>
      </c>
      <c r="C1221" s="9">
        <f>SUM(C1222:C1224)</f>
        <v>0</v>
      </c>
    </row>
    <row r="1222" s="1" customFormat="1" customHeight="1" spans="1:3">
      <c r="A1222" s="8">
        <v>2210301</v>
      </c>
      <c r="B1222" s="8" t="s">
        <v>1604</v>
      </c>
      <c r="C1222" s="9">
        <v>0</v>
      </c>
    </row>
    <row r="1223" s="1" customFormat="1" customHeight="1" spans="1:3">
      <c r="A1223" s="8">
        <v>2210302</v>
      </c>
      <c r="B1223" s="8" t="s">
        <v>1605</v>
      </c>
      <c r="C1223" s="9">
        <v>0</v>
      </c>
    </row>
    <row r="1224" s="1" customFormat="1" customHeight="1" spans="1:3">
      <c r="A1224" s="8">
        <v>2210399</v>
      </c>
      <c r="B1224" s="8" t="s">
        <v>1606</v>
      </c>
      <c r="C1224" s="9">
        <v>0</v>
      </c>
    </row>
    <row r="1225" s="1" customFormat="1" customHeight="1" spans="1:3">
      <c r="A1225" s="8">
        <v>222</v>
      </c>
      <c r="B1225" s="20" t="s">
        <v>1607</v>
      </c>
      <c r="C1225" s="9">
        <f>SUM(C1226,C1241,C1255,C1260,C1266)</f>
        <v>40</v>
      </c>
    </row>
    <row r="1226" s="1" customFormat="1" customHeight="1" spans="1:3">
      <c r="A1226" s="8">
        <v>22201</v>
      </c>
      <c r="B1226" s="20" t="s">
        <v>1608</v>
      </c>
      <c r="C1226" s="9">
        <f>SUM(C1227:C1240)</f>
        <v>0</v>
      </c>
    </row>
    <row r="1227" s="1" customFormat="1" customHeight="1" spans="1:3">
      <c r="A1227" s="8">
        <v>2220101</v>
      </c>
      <c r="B1227" s="8" t="s">
        <v>667</v>
      </c>
      <c r="C1227" s="9">
        <v>0</v>
      </c>
    </row>
    <row r="1228" s="1" customFormat="1" customHeight="1" spans="1:3">
      <c r="A1228" s="8">
        <v>2220102</v>
      </c>
      <c r="B1228" s="8" t="s">
        <v>668</v>
      </c>
      <c r="C1228" s="9">
        <v>0</v>
      </c>
    </row>
    <row r="1229" s="1" customFormat="1" customHeight="1" spans="1:3">
      <c r="A1229" s="8">
        <v>2220103</v>
      </c>
      <c r="B1229" s="8" t="s">
        <v>669</v>
      </c>
      <c r="C1229" s="9">
        <v>0</v>
      </c>
    </row>
    <row r="1230" s="1" customFormat="1" customHeight="1" spans="1:3">
      <c r="A1230" s="8">
        <v>2220104</v>
      </c>
      <c r="B1230" s="8" t="s">
        <v>1609</v>
      </c>
      <c r="C1230" s="9">
        <v>0</v>
      </c>
    </row>
    <row r="1231" s="1" customFormat="1" customHeight="1" spans="1:3">
      <c r="A1231" s="8">
        <v>2220105</v>
      </c>
      <c r="B1231" s="8" t="s">
        <v>1610</v>
      </c>
      <c r="C1231" s="9">
        <v>0</v>
      </c>
    </row>
    <row r="1232" s="1" customFormat="1" customHeight="1" spans="1:3">
      <c r="A1232" s="8">
        <v>2220106</v>
      </c>
      <c r="B1232" s="8" t="s">
        <v>1611</v>
      </c>
      <c r="C1232" s="9">
        <v>0</v>
      </c>
    </row>
    <row r="1233" s="1" customFormat="1" customHeight="1" spans="1:3">
      <c r="A1233" s="8">
        <v>2220107</v>
      </c>
      <c r="B1233" s="8" t="s">
        <v>1612</v>
      </c>
      <c r="C1233" s="9">
        <v>0</v>
      </c>
    </row>
    <row r="1234" s="1" customFormat="1" customHeight="1" spans="1:3">
      <c r="A1234" s="8">
        <v>2220112</v>
      </c>
      <c r="B1234" s="8" t="s">
        <v>1613</v>
      </c>
      <c r="C1234" s="9">
        <v>0</v>
      </c>
    </row>
    <row r="1235" s="1" customFormat="1" customHeight="1" spans="1:3">
      <c r="A1235" s="8">
        <v>2220113</v>
      </c>
      <c r="B1235" s="8" t="s">
        <v>1614</v>
      </c>
      <c r="C1235" s="9">
        <v>0</v>
      </c>
    </row>
    <row r="1236" s="1" customFormat="1" customHeight="1" spans="1:3">
      <c r="A1236" s="8">
        <v>2220114</v>
      </c>
      <c r="B1236" s="8" t="s">
        <v>1615</v>
      </c>
      <c r="C1236" s="9">
        <v>0</v>
      </c>
    </row>
    <row r="1237" s="1" customFormat="1" customHeight="1" spans="1:3">
      <c r="A1237" s="8">
        <v>2220115</v>
      </c>
      <c r="B1237" s="8" t="s">
        <v>1616</v>
      </c>
      <c r="C1237" s="9">
        <v>0</v>
      </c>
    </row>
    <row r="1238" s="1" customFormat="1" customHeight="1" spans="1:3">
      <c r="A1238" s="8">
        <v>2220118</v>
      </c>
      <c r="B1238" s="8" t="s">
        <v>1617</v>
      </c>
      <c r="C1238" s="9">
        <v>0</v>
      </c>
    </row>
    <row r="1239" s="1" customFormat="1" customHeight="1" spans="1:3">
      <c r="A1239" s="8">
        <v>2220150</v>
      </c>
      <c r="B1239" s="8" t="s">
        <v>676</v>
      </c>
      <c r="C1239" s="9">
        <v>0</v>
      </c>
    </row>
    <row r="1240" s="1" customFormat="1" customHeight="1" spans="1:3">
      <c r="A1240" s="8">
        <v>2220199</v>
      </c>
      <c r="B1240" s="8" t="s">
        <v>1618</v>
      </c>
      <c r="C1240" s="9">
        <v>0</v>
      </c>
    </row>
    <row r="1241" s="1" customFormat="1" customHeight="1" spans="1:3">
      <c r="A1241" s="8">
        <v>22202</v>
      </c>
      <c r="B1241" s="20" t="s">
        <v>1619</v>
      </c>
      <c r="C1241" s="9">
        <f>SUM(C1242:C1254)</f>
        <v>0</v>
      </c>
    </row>
    <row r="1242" s="1" customFormat="1" customHeight="1" spans="1:3">
      <c r="A1242" s="8">
        <v>2220201</v>
      </c>
      <c r="B1242" s="8" t="s">
        <v>667</v>
      </c>
      <c r="C1242" s="9">
        <v>0</v>
      </c>
    </row>
    <row r="1243" s="1" customFormat="1" customHeight="1" spans="1:3">
      <c r="A1243" s="8">
        <v>2220202</v>
      </c>
      <c r="B1243" s="8" t="s">
        <v>668</v>
      </c>
      <c r="C1243" s="9">
        <v>0</v>
      </c>
    </row>
    <row r="1244" s="1" customFormat="1" customHeight="1" spans="1:3">
      <c r="A1244" s="8">
        <v>2220203</v>
      </c>
      <c r="B1244" s="8" t="s">
        <v>669</v>
      </c>
      <c r="C1244" s="9">
        <v>0</v>
      </c>
    </row>
    <row r="1245" s="1" customFormat="1" customHeight="1" spans="1:3">
      <c r="A1245" s="8">
        <v>2220204</v>
      </c>
      <c r="B1245" s="8" t="s">
        <v>1620</v>
      </c>
      <c r="C1245" s="9">
        <v>0</v>
      </c>
    </row>
    <row r="1246" s="1" customFormat="1" customHeight="1" spans="1:3">
      <c r="A1246" s="8">
        <v>2220205</v>
      </c>
      <c r="B1246" s="8" t="s">
        <v>1621</v>
      </c>
      <c r="C1246" s="9">
        <v>0</v>
      </c>
    </row>
    <row r="1247" s="1" customFormat="1" customHeight="1" spans="1:3">
      <c r="A1247" s="8">
        <v>2220206</v>
      </c>
      <c r="B1247" s="8" t="s">
        <v>1622</v>
      </c>
      <c r="C1247" s="9">
        <v>0</v>
      </c>
    </row>
    <row r="1248" s="1" customFormat="1" customHeight="1" spans="1:3">
      <c r="A1248" s="8">
        <v>2220207</v>
      </c>
      <c r="B1248" s="8" t="s">
        <v>1623</v>
      </c>
      <c r="C1248" s="9">
        <v>0</v>
      </c>
    </row>
    <row r="1249" s="1" customFormat="1" customHeight="1" spans="1:3">
      <c r="A1249" s="8">
        <v>2220209</v>
      </c>
      <c r="B1249" s="8" t="s">
        <v>1624</v>
      </c>
      <c r="C1249" s="9">
        <v>0</v>
      </c>
    </row>
    <row r="1250" s="1" customFormat="1" customHeight="1" spans="1:3">
      <c r="A1250" s="8">
        <v>2220210</v>
      </c>
      <c r="B1250" s="8" t="s">
        <v>1625</v>
      </c>
      <c r="C1250" s="9">
        <v>0</v>
      </c>
    </row>
    <row r="1251" s="1" customFormat="1" customHeight="1" spans="1:3">
      <c r="A1251" s="8">
        <v>2220211</v>
      </c>
      <c r="B1251" s="8" t="s">
        <v>1626</v>
      </c>
      <c r="C1251" s="9">
        <v>0</v>
      </c>
    </row>
    <row r="1252" s="1" customFormat="1" customHeight="1" spans="1:3">
      <c r="A1252" s="8">
        <v>2220212</v>
      </c>
      <c r="B1252" s="8" t="s">
        <v>1627</v>
      </c>
      <c r="C1252" s="9">
        <v>0</v>
      </c>
    </row>
    <row r="1253" s="1" customFormat="1" customHeight="1" spans="1:3">
      <c r="A1253" s="8">
        <v>2220250</v>
      </c>
      <c r="B1253" s="8" t="s">
        <v>676</v>
      </c>
      <c r="C1253" s="9">
        <v>0</v>
      </c>
    </row>
    <row r="1254" s="1" customFormat="1" customHeight="1" spans="1:3">
      <c r="A1254" s="8">
        <v>2220299</v>
      </c>
      <c r="B1254" s="8" t="s">
        <v>1628</v>
      </c>
      <c r="C1254" s="9">
        <v>0</v>
      </c>
    </row>
    <row r="1255" s="1" customFormat="1" customHeight="1" spans="1:3">
      <c r="A1255" s="8">
        <v>22203</v>
      </c>
      <c r="B1255" s="20" t="s">
        <v>1629</v>
      </c>
      <c r="C1255" s="9">
        <f>SUM(C1256:C1259)</f>
        <v>0</v>
      </c>
    </row>
    <row r="1256" s="1" customFormat="1" customHeight="1" spans="1:3">
      <c r="A1256" s="8">
        <v>2220301</v>
      </c>
      <c r="B1256" s="8" t="s">
        <v>1630</v>
      </c>
      <c r="C1256" s="9">
        <v>0</v>
      </c>
    </row>
    <row r="1257" s="1" customFormat="1" customHeight="1" spans="1:3">
      <c r="A1257" s="8">
        <v>2220303</v>
      </c>
      <c r="B1257" s="8" t="s">
        <v>1631</v>
      </c>
      <c r="C1257" s="9">
        <v>0</v>
      </c>
    </row>
    <row r="1258" s="1" customFormat="1" customHeight="1" spans="1:3">
      <c r="A1258" s="8">
        <v>2220304</v>
      </c>
      <c r="B1258" s="8" t="s">
        <v>1632</v>
      </c>
      <c r="C1258" s="9">
        <v>0</v>
      </c>
    </row>
    <row r="1259" s="1" customFormat="1" customHeight="1" spans="1:3">
      <c r="A1259" s="8">
        <v>2220399</v>
      </c>
      <c r="B1259" s="8" t="s">
        <v>1633</v>
      </c>
      <c r="C1259" s="9">
        <v>0</v>
      </c>
    </row>
    <row r="1260" s="1" customFormat="1" customHeight="1" spans="1:3">
      <c r="A1260" s="8">
        <v>22204</v>
      </c>
      <c r="B1260" s="20" t="s">
        <v>1634</v>
      </c>
      <c r="C1260" s="9">
        <f>SUM(C1261:C1265)</f>
        <v>10</v>
      </c>
    </row>
    <row r="1261" s="1" customFormat="1" customHeight="1" spans="1:3">
      <c r="A1261" s="8">
        <v>2220401</v>
      </c>
      <c r="B1261" s="8" t="s">
        <v>1635</v>
      </c>
      <c r="C1261" s="9">
        <v>0</v>
      </c>
    </row>
    <row r="1262" s="1" customFormat="1" customHeight="1" spans="1:3">
      <c r="A1262" s="8">
        <v>2220402</v>
      </c>
      <c r="B1262" s="8" t="s">
        <v>1636</v>
      </c>
      <c r="C1262" s="9">
        <v>0</v>
      </c>
    </row>
    <row r="1263" s="1" customFormat="1" customHeight="1" spans="1:3">
      <c r="A1263" s="8">
        <v>2220403</v>
      </c>
      <c r="B1263" s="8" t="s">
        <v>1637</v>
      </c>
      <c r="C1263" s="9">
        <v>0</v>
      </c>
    </row>
    <row r="1264" s="1" customFormat="1" customHeight="1" spans="1:3">
      <c r="A1264" s="8">
        <v>2220404</v>
      </c>
      <c r="B1264" s="8" t="s">
        <v>1638</v>
      </c>
      <c r="C1264" s="9">
        <v>0</v>
      </c>
    </row>
    <row r="1265" s="1" customFormat="1" customHeight="1" spans="1:3">
      <c r="A1265" s="8">
        <v>2220499</v>
      </c>
      <c r="B1265" s="8" t="s">
        <v>1639</v>
      </c>
      <c r="C1265" s="9">
        <v>10</v>
      </c>
    </row>
    <row r="1266" s="1" customFormat="1" customHeight="1" spans="1:3">
      <c r="A1266" s="8">
        <v>22205</v>
      </c>
      <c r="B1266" s="20" t="s">
        <v>1640</v>
      </c>
      <c r="C1266" s="9">
        <f>SUM(C1267:C1278)</f>
        <v>30</v>
      </c>
    </row>
    <row r="1267" s="1" customFormat="1" customHeight="1" spans="1:3">
      <c r="A1267" s="8">
        <v>2220501</v>
      </c>
      <c r="B1267" s="8" t="s">
        <v>1641</v>
      </c>
      <c r="C1267" s="9">
        <v>0</v>
      </c>
    </row>
    <row r="1268" s="1" customFormat="1" customHeight="1" spans="1:3">
      <c r="A1268" s="8">
        <v>2220502</v>
      </c>
      <c r="B1268" s="8" t="s">
        <v>1642</v>
      </c>
      <c r="C1268" s="9">
        <v>0</v>
      </c>
    </row>
    <row r="1269" s="1" customFormat="1" customHeight="1" spans="1:3">
      <c r="A1269" s="8">
        <v>2220503</v>
      </c>
      <c r="B1269" s="8" t="s">
        <v>1643</v>
      </c>
      <c r="C1269" s="9">
        <v>0</v>
      </c>
    </row>
    <row r="1270" s="1" customFormat="1" customHeight="1" spans="1:3">
      <c r="A1270" s="8">
        <v>2220504</v>
      </c>
      <c r="B1270" s="8" t="s">
        <v>1644</v>
      </c>
      <c r="C1270" s="9">
        <v>0</v>
      </c>
    </row>
    <row r="1271" s="1" customFormat="1" customHeight="1" spans="1:3">
      <c r="A1271" s="8">
        <v>2220505</v>
      </c>
      <c r="B1271" s="8" t="s">
        <v>1645</v>
      </c>
      <c r="C1271" s="9">
        <v>0</v>
      </c>
    </row>
    <row r="1272" s="1" customFormat="1" customHeight="1" spans="1:3">
      <c r="A1272" s="8">
        <v>2220506</v>
      </c>
      <c r="B1272" s="8" t="s">
        <v>1646</v>
      </c>
      <c r="C1272" s="9">
        <v>0</v>
      </c>
    </row>
    <row r="1273" s="1" customFormat="1" customHeight="1" spans="1:3">
      <c r="A1273" s="8">
        <v>2220507</v>
      </c>
      <c r="B1273" s="8" t="s">
        <v>1647</v>
      </c>
      <c r="C1273" s="9">
        <v>0</v>
      </c>
    </row>
    <row r="1274" s="1" customFormat="1" customHeight="1" spans="1:3">
      <c r="A1274" s="8">
        <v>2220508</v>
      </c>
      <c r="B1274" s="8" t="s">
        <v>1648</v>
      </c>
      <c r="C1274" s="9">
        <v>0</v>
      </c>
    </row>
    <row r="1275" s="1" customFormat="1" customHeight="1" spans="1:3">
      <c r="A1275" s="8">
        <v>2220509</v>
      </c>
      <c r="B1275" s="8" t="s">
        <v>1649</v>
      </c>
      <c r="C1275" s="9">
        <v>0</v>
      </c>
    </row>
    <row r="1276" s="1" customFormat="1" customHeight="1" spans="1:3">
      <c r="A1276" s="8">
        <v>2220510</v>
      </c>
      <c r="B1276" s="8" t="s">
        <v>1650</v>
      </c>
      <c r="C1276" s="9">
        <v>0</v>
      </c>
    </row>
    <row r="1277" s="1" customFormat="1" customHeight="1" spans="1:3">
      <c r="A1277" s="8">
        <v>2220511</v>
      </c>
      <c r="B1277" s="8" t="s">
        <v>1651</v>
      </c>
      <c r="C1277" s="9">
        <v>30</v>
      </c>
    </row>
    <row r="1278" s="1" customFormat="1" customHeight="1" spans="1:3">
      <c r="A1278" s="8">
        <v>2220599</v>
      </c>
      <c r="B1278" s="8" t="s">
        <v>1652</v>
      </c>
      <c r="C1278" s="9">
        <v>0</v>
      </c>
    </row>
    <row r="1279" s="1" customFormat="1" customHeight="1" spans="1:3">
      <c r="A1279" s="8">
        <v>224</v>
      </c>
      <c r="B1279" s="20" t="s">
        <v>1653</v>
      </c>
      <c r="C1279" s="9">
        <f>SUM(C1280,C1292,C1298,C1304,C1312,C1325,C1329,C1335)</f>
        <v>460</v>
      </c>
    </row>
    <row r="1280" s="1" customFormat="1" customHeight="1" spans="1:3">
      <c r="A1280" s="8">
        <v>22401</v>
      </c>
      <c r="B1280" s="20" t="s">
        <v>1654</v>
      </c>
      <c r="C1280" s="9">
        <f>SUM(C1281:C1291)</f>
        <v>287</v>
      </c>
    </row>
    <row r="1281" s="1" customFormat="1" customHeight="1" spans="1:3">
      <c r="A1281" s="8">
        <v>2240101</v>
      </c>
      <c r="B1281" s="8" t="s">
        <v>667</v>
      </c>
      <c r="C1281" s="9">
        <v>185</v>
      </c>
    </row>
    <row r="1282" s="1" customFormat="1" customHeight="1" spans="1:3">
      <c r="A1282" s="8">
        <v>2240102</v>
      </c>
      <c r="B1282" s="8" t="s">
        <v>668</v>
      </c>
      <c r="C1282" s="9">
        <v>0</v>
      </c>
    </row>
    <row r="1283" s="1" customFormat="1" customHeight="1" spans="1:3">
      <c r="A1283" s="8">
        <v>2240103</v>
      </c>
      <c r="B1283" s="8" t="s">
        <v>669</v>
      </c>
      <c r="C1283" s="9">
        <v>0</v>
      </c>
    </row>
    <row r="1284" s="1" customFormat="1" customHeight="1" spans="1:3">
      <c r="A1284" s="8">
        <v>2240104</v>
      </c>
      <c r="B1284" s="8" t="s">
        <v>1655</v>
      </c>
      <c r="C1284" s="9">
        <v>0</v>
      </c>
    </row>
    <row r="1285" s="1" customFormat="1" customHeight="1" spans="1:3">
      <c r="A1285" s="8">
        <v>2240105</v>
      </c>
      <c r="B1285" s="8" t="s">
        <v>1656</v>
      </c>
      <c r="C1285" s="9">
        <v>0</v>
      </c>
    </row>
    <row r="1286" s="1" customFormat="1" customHeight="1" spans="1:3">
      <c r="A1286" s="8">
        <v>2240106</v>
      </c>
      <c r="B1286" s="8" t="s">
        <v>1657</v>
      </c>
      <c r="C1286" s="9">
        <v>53</v>
      </c>
    </row>
    <row r="1287" s="1" customFormat="1" customHeight="1" spans="1:3">
      <c r="A1287" s="8">
        <v>2240107</v>
      </c>
      <c r="B1287" s="8" t="s">
        <v>1658</v>
      </c>
      <c r="C1287" s="9">
        <v>0</v>
      </c>
    </row>
    <row r="1288" s="1" customFormat="1" customHeight="1" spans="1:3">
      <c r="A1288" s="8">
        <v>2240108</v>
      </c>
      <c r="B1288" s="8" t="s">
        <v>1659</v>
      </c>
      <c r="C1288" s="9">
        <v>0</v>
      </c>
    </row>
    <row r="1289" s="1" customFormat="1" customHeight="1" spans="1:3">
      <c r="A1289" s="8">
        <v>2240109</v>
      </c>
      <c r="B1289" s="8" t="s">
        <v>1660</v>
      </c>
      <c r="C1289" s="9">
        <v>0</v>
      </c>
    </row>
    <row r="1290" s="1" customFormat="1" customHeight="1" spans="1:3">
      <c r="A1290" s="8">
        <v>2240150</v>
      </c>
      <c r="B1290" s="8" t="s">
        <v>676</v>
      </c>
      <c r="C1290" s="9">
        <v>49</v>
      </c>
    </row>
    <row r="1291" s="1" customFormat="1" customHeight="1" spans="1:3">
      <c r="A1291" s="8">
        <v>2240199</v>
      </c>
      <c r="B1291" s="8" t="s">
        <v>1661</v>
      </c>
      <c r="C1291" s="9">
        <v>0</v>
      </c>
    </row>
    <row r="1292" s="1" customFormat="1" customHeight="1" spans="1:3">
      <c r="A1292" s="8">
        <v>22402</v>
      </c>
      <c r="B1292" s="20" t="s">
        <v>1662</v>
      </c>
      <c r="C1292" s="9">
        <f>SUM(C1293:C1297)</f>
        <v>118</v>
      </c>
    </row>
    <row r="1293" s="1" customFormat="1" customHeight="1" spans="1:3">
      <c r="A1293" s="8">
        <v>2240201</v>
      </c>
      <c r="B1293" s="8" t="s">
        <v>667</v>
      </c>
      <c r="C1293" s="9">
        <v>0</v>
      </c>
    </row>
    <row r="1294" s="1" customFormat="1" customHeight="1" spans="1:3">
      <c r="A1294" s="8">
        <v>2240202</v>
      </c>
      <c r="B1294" s="8" t="s">
        <v>668</v>
      </c>
      <c r="C1294" s="9">
        <v>0</v>
      </c>
    </row>
    <row r="1295" s="1" customFormat="1" customHeight="1" spans="1:3">
      <c r="A1295" s="8">
        <v>2240203</v>
      </c>
      <c r="B1295" s="8" t="s">
        <v>669</v>
      </c>
      <c r="C1295" s="9">
        <v>0</v>
      </c>
    </row>
    <row r="1296" s="1" customFormat="1" customHeight="1" spans="1:3">
      <c r="A1296" s="8">
        <v>2240204</v>
      </c>
      <c r="B1296" s="8" t="s">
        <v>1663</v>
      </c>
      <c r="C1296" s="9">
        <v>0</v>
      </c>
    </row>
    <row r="1297" s="1" customFormat="1" customHeight="1" spans="1:3">
      <c r="A1297" s="8">
        <v>2240299</v>
      </c>
      <c r="B1297" s="8" t="s">
        <v>1664</v>
      </c>
      <c r="C1297" s="9">
        <v>118</v>
      </c>
    </row>
    <row r="1298" s="1" customFormat="1" customHeight="1" spans="1:3">
      <c r="A1298" s="8">
        <v>22403</v>
      </c>
      <c r="B1298" s="20" t="s">
        <v>1665</v>
      </c>
      <c r="C1298" s="9">
        <f>SUM(C1299:C1303)</f>
        <v>0</v>
      </c>
    </row>
    <row r="1299" s="1" customFormat="1" customHeight="1" spans="1:3">
      <c r="A1299" s="8">
        <v>2240301</v>
      </c>
      <c r="B1299" s="8" t="s">
        <v>667</v>
      </c>
      <c r="C1299" s="9">
        <v>0</v>
      </c>
    </row>
    <row r="1300" s="1" customFormat="1" customHeight="1" spans="1:3">
      <c r="A1300" s="8">
        <v>2240302</v>
      </c>
      <c r="B1300" s="8" t="s">
        <v>668</v>
      </c>
      <c r="C1300" s="9">
        <v>0</v>
      </c>
    </row>
    <row r="1301" s="1" customFormat="1" customHeight="1" spans="1:3">
      <c r="A1301" s="8">
        <v>2240303</v>
      </c>
      <c r="B1301" s="8" t="s">
        <v>669</v>
      </c>
      <c r="C1301" s="9">
        <v>0</v>
      </c>
    </row>
    <row r="1302" s="1" customFormat="1" customHeight="1" spans="1:3">
      <c r="A1302" s="8">
        <v>2240304</v>
      </c>
      <c r="B1302" s="8" t="s">
        <v>1666</v>
      </c>
      <c r="C1302" s="9">
        <v>0</v>
      </c>
    </row>
    <row r="1303" s="1" customFormat="1" customHeight="1" spans="1:3">
      <c r="A1303" s="8">
        <v>2240399</v>
      </c>
      <c r="B1303" s="8" t="s">
        <v>1667</v>
      </c>
      <c r="C1303" s="9">
        <v>0</v>
      </c>
    </row>
    <row r="1304" s="1" customFormat="1" customHeight="1" spans="1:3">
      <c r="A1304" s="8">
        <v>22404</v>
      </c>
      <c r="B1304" s="20" t="s">
        <v>1668</v>
      </c>
      <c r="C1304" s="9">
        <f>SUM(C1305:C1311)</f>
        <v>0</v>
      </c>
    </row>
    <row r="1305" s="1" customFormat="1" customHeight="1" spans="1:3">
      <c r="A1305" s="8">
        <v>2240401</v>
      </c>
      <c r="B1305" s="8" t="s">
        <v>667</v>
      </c>
      <c r="C1305" s="9">
        <v>0</v>
      </c>
    </row>
    <row r="1306" s="1" customFormat="1" customHeight="1" spans="1:3">
      <c r="A1306" s="8">
        <v>2240402</v>
      </c>
      <c r="B1306" s="8" t="s">
        <v>668</v>
      </c>
      <c r="C1306" s="9">
        <v>0</v>
      </c>
    </row>
    <row r="1307" s="1" customFormat="1" customHeight="1" spans="1:3">
      <c r="A1307" s="8">
        <v>2240403</v>
      </c>
      <c r="B1307" s="8" t="s">
        <v>669</v>
      </c>
      <c r="C1307" s="9">
        <v>0</v>
      </c>
    </row>
    <row r="1308" s="1" customFormat="1" customHeight="1" spans="1:3">
      <c r="A1308" s="8">
        <v>2240404</v>
      </c>
      <c r="B1308" s="8" t="s">
        <v>1669</v>
      </c>
      <c r="C1308" s="9">
        <v>0</v>
      </c>
    </row>
    <row r="1309" s="1" customFormat="1" customHeight="1" spans="1:3">
      <c r="A1309" s="8">
        <v>2240405</v>
      </c>
      <c r="B1309" s="8" t="s">
        <v>1670</v>
      </c>
      <c r="C1309" s="9">
        <v>0</v>
      </c>
    </row>
    <row r="1310" s="1" customFormat="1" customHeight="1" spans="1:3">
      <c r="A1310" s="8">
        <v>2240450</v>
      </c>
      <c r="B1310" s="8" t="s">
        <v>676</v>
      </c>
      <c r="C1310" s="9">
        <v>0</v>
      </c>
    </row>
    <row r="1311" s="1" customFormat="1" customHeight="1" spans="1:3">
      <c r="A1311" s="8">
        <v>2240499</v>
      </c>
      <c r="B1311" s="8" t="s">
        <v>1671</v>
      </c>
      <c r="C1311" s="9">
        <v>0</v>
      </c>
    </row>
    <row r="1312" s="1" customFormat="1" customHeight="1" spans="1:3">
      <c r="A1312" s="8">
        <v>22405</v>
      </c>
      <c r="B1312" s="20" t="s">
        <v>1672</v>
      </c>
      <c r="C1312" s="9">
        <f>SUM(C1313:C1324)</f>
        <v>0</v>
      </c>
    </row>
    <row r="1313" s="1" customFormat="1" customHeight="1" spans="1:3">
      <c r="A1313" s="8">
        <v>2240501</v>
      </c>
      <c r="B1313" s="8" t="s">
        <v>667</v>
      </c>
      <c r="C1313" s="9">
        <v>0</v>
      </c>
    </row>
    <row r="1314" s="1" customFormat="1" customHeight="1" spans="1:3">
      <c r="A1314" s="8">
        <v>2240502</v>
      </c>
      <c r="B1314" s="8" t="s">
        <v>668</v>
      </c>
      <c r="C1314" s="9">
        <v>0</v>
      </c>
    </row>
    <row r="1315" s="1" customFormat="1" customHeight="1" spans="1:3">
      <c r="A1315" s="8">
        <v>2240503</v>
      </c>
      <c r="B1315" s="8" t="s">
        <v>669</v>
      </c>
      <c r="C1315" s="9">
        <v>0</v>
      </c>
    </row>
    <row r="1316" s="1" customFormat="1" customHeight="1" spans="1:3">
      <c r="A1316" s="8">
        <v>2240504</v>
      </c>
      <c r="B1316" s="8" t="s">
        <v>1673</v>
      </c>
      <c r="C1316" s="9">
        <v>0</v>
      </c>
    </row>
    <row r="1317" s="1" customFormat="1" customHeight="1" spans="1:3">
      <c r="A1317" s="8">
        <v>2240505</v>
      </c>
      <c r="B1317" s="8" t="s">
        <v>1674</v>
      </c>
      <c r="C1317" s="9">
        <v>0</v>
      </c>
    </row>
    <row r="1318" s="1" customFormat="1" customHeight="1" spans="1:3">
      <c r="A1318" s="8">
        <v>2240506</v>
      </c>
      <c r="B1318" s="8" t="s">
        <v>1675</v>
      </c>
      <c r="C1318" s="9">
        <v>0</v>
      </c>
    </row>
    <row r="1319" s="1" customFormat="1" customHeight="1" spans="1:3">
      <c r="A1319" s="8">
        <v>2240507</v>
      </c>
      <c r="B1319" s="8" t="s">
        <v>1676</v>
      </c>
      <c r="C1319" s="9">
        <v>0</v>
      </c>
    </row>
    <row r="1320" s="1" customFormat="1" customHeight="1" spans="1:3">
      <c r="A1320" s="8">
        <v>2240508</v>
      </c>
      <c r="B1320" s="8" t="s">
        <v>1677</v>
      </c>
      <c r="C1320" s="9">
        <v>0</v>
      </c>
    </row>
    <row r="1321" s="1" customFormat="1" customHeight="1" spans="1:3">
      <c r="A1321" s="8">
        <v>2240509</v>
      </c>
      <c r="B1321" s="8" t="s">
        <v>1678</v>
      </c>
      <c r="C1321" s="9">
        <v>0</v>
      </c>
    </row>
    <row r="1322" s="1" customFormat="1" customHeight="1" spans="1:3">
      <c r="A1322" s="8">
        <v>2240510</v>
      </c>
      <c r="B1322" s="8" t="s">
        <v>1679</v>
      </c>
      <c r="C1322" s="9">
        <v>0</v>
      </c>
    </row>
    <row r="1323" s="1" customFormat="1" customHeight="1" spans="1:3">
      <c r="A1323" s="8">
        <v>2240550</v>
      </c>
      <c r="B1323" s="8" t="s">
        <v>1680</v>
      </c>
      <c r="C1323" s="9">
        <v>0</v>
      </c>
    </row>
    <row r="1324" s="1" customFormat="1" customHeight="1" spans="1:3">
      <c r="A1324" s="8">
        <v>2240599</v>
      </c>
      <c r="B1324" s="8" t="s">
        <v>1681</v>
      </c>
      <c r="C1324" s="9">
        <v>0</v>
      </c>
    </row>
    <row r="1325" s="1" customFormat="1" customHeight="1" spans="1:3">
      <c r="A1325" s="8">
        <v>22406</v>
      </c>
      <c r="B1325" s="20" t="s">
        <v>1682</v>
      </c>
      <c r="C1325" s="9">
        <f>SUM(C1326:C1328)</f>
        <v>36</v>
      </c>
    </row>
    <row r="1326" s="1" customFormat="1" customHeight="1" spans="1:3">
      <c r="A1326" s="8">
        <v>2240601</v>
      </c>
      <c r="B1326" s="8" t="s">
        <v>1683</v>
      </c>
      <c r="C1326" s="9">
        <v>36</v>
      </c>
    </row>
    <row r="1327" s="1" customFormat="1" customHeight="1" spans="1:3">
      <c r="A1327" s="8">
        <v>2240602</v>
      </c>
      <c r="B1327" s="8" t="s">
        <v>1684</v>
      </c>
      <c r="C1327" s="9">
        <v>0</v>
      </c>
    </row>
    <row r="1328" s="1" customFormat="1" customHeight="1" spans="1:3">
      <c r="A1328" s="8">
        <v>2240699</v>
      </c>
      <c r="B1328" s="8" t="s">
        <v>1685</v>
      </c>
      <c r="C1328" s="9">
        <v>0</v>
      </c>
    </row>
    <row r="1329" s="1" customFormat="1" customHeight="1" spans="1:3">
      <c r="A1329" s="8">
        <v>22407</v>
      </c>
      <c r="B1329" s="20" t="s">
        <v>1686</v>
      </c>
      <c r="C1329" s="9">
        <f>SUM(C1330:C1334)</f>
        <v>0</v>
      </c>
    </row>
    <row r="1330" s="1" customFormat="1" customHeight="1" spans="1:3">
      <c r="A1330" s="8">
        <v>2240701</v>
      </c>
      <c r="B1330" s="8" t="s">
        <v>1687</v>
      </c>
      <c r="C1330" s="9">
        <v>0</v>
      </c>
    </row>
    <row r="1331" s="1" customFormat="1" customHeight="1" spans="1:3">
      <c r="A1331" s="8">
        <v>2240702</v>
      </c>
      <c r="B1331" s="8" t="s">
        <v>1688</v>
      </c>
      <c r="C1331" s="9">
        <v>0</v>
      </c>
    </row>
    <row r="1332" s="1" customFormat="1" customHeight="1" spans="1:3">
      <c r="A1332" s="8">
        <v>2240703</v>
      </c>
      <c r="B1332" s="8" t="s">
        <v>1689</v>
      </c>
      <c r="C1332" s="9">
        <v>0</v>
      </c>
    </row>
    <row r="1333" s="1" customFormat="1" customHeight="1" spans="1:3">
      <c r="A1333" s="8">
        <v>2240704</v>
      </c>
      <c r="B1333" s="8" t="s">
        <v>1690</v>
      </c>
      <c r="C1333" s="9">
        <v>0</v>
      </c>
    </row>
    <row r="1334" s="1" customFormat="1" customHeight="1" spans="1:3">
      <c r="A1334" s="8">
        <v>2240799</v>
      </c>
      <c r="B1334" s="8" t="s">
        <v>1691</v>
      </c>
      <c r="C1334" s="9">
        <v>0</v>
      </c>
    </row>
    <row r="1335" s="1" customFormat="1" customHeight="1" spans="1:3">
      <c r="A1335" s="8">
        <v>22499</v>
      </c>
      <c r="B1335" s="20" t="s">
        <v>1692</v>
      </c>
      <c r="C1335" s="9">
        <v>19</v>
      </c>
    </row>
    <row r="1336" s="1" customFormat="1" customHeight="1" spans="1:3">
      <c r="A1336" s="8">
        <v>229</v>
      </c>
      <c r="B1336" s="20" t="s">
        <v>1693</v>
      </c>
      <c r="C1336" s="9">
        <f>C1337</f>
        <v>419</v>
      </c>
    </row>
    <row r="1337" s="1" customFormat="1" customHeight="1" spans="1:3">
      <c r="A1337" s="8">
        <v>22999</v>
      </c>
      <c r="B1337" s="20" t="s">
        <v>1694</v>
      </c>
      <c r="C1337" s="9">
        <f>C1338</f>
        <v>419</v>
      </c>
    </row>
    <row r="1338" s="1" customFormat="1" customHeight="1" spans="1:3">
      <c r="A1338" s="8">
        <v>2299901</v>
      </c>
      <c r="B1338" s="8" t="s">
        <v>1695</v>
      </c>
      <c r="C1338" s="9">
        <v>419</v>
      </c>
    </row>
    <row r="1339" s="1" customFormat="1" customHeight="1" spans="1:3">
      <c r="A1339" s="8">
        <v>232</v>
      </c>
      <c r="B1339" s="20" t="s">
        <v>1696</v>
      </c>
      <c r="C1339" s="9">
        <f>SUM(C1340,C1341,C1342)</f>
        <v>4378</v>
      </c>
    </row>
    <row r="1340" s="1" customFormat="1" customHeight="1" spans="1:3">
      <c r="A1340" s="8">
        <v>23201</v>
      </c>
      <c r="B1340" s="20" t="s">
        <v>1697</v>
      </c>
      <c r="C1340" s="9">
        <v>0</v>
      </c>
    </row>
    <row r="1341" s="1" customFormat="1" customHeight="1" spans="1:3">
      <c r="A1341" s="8">
        <v>23202</v>
      </c>
      <c r="B1341" s="20" t="s">
        <v>1698</v>
      </c>
      <c r="C1341" s="9">
        <v>0</v>
      </c>
    </row>
    <row r="1342" s="1" customFormat="1" customHeight="1" spans="1:3">
      <c r="A1342" s="8">
        <v>23203</v>
      </c>
      <c r="B1342" s="20" t="s">
        <v>1699</v>
      </c>
      <c r="C1342" s="9">
        <f>SUM(C1343:C1346)</f>
        <v>4378</v>
      </c>
    </row>
    <row r="1343" s="1" customFormat="1" ht="17.25" customHeight="1" spans="1:3">
      <c r="A1343" s="8">
        <v>2320301</v>
      </c>
      <c r="B1343" s="8" t="s">
        <v>1700</v>
      </c>
      <c r="C1343" s="9">
        <v>4362</v>
      </c>
    </row>
    <row r="1344" s="1" customFormat="1" customHeight="1" spans="1:3">
      <c r="A1344" s="8">
        <v>2320302</v>
      </c>
      <c r="B1344" s="8" t="s">
        <v>1701</v>
      </c>
      <c r="C1344" s="9">
        <v>9</v>
      </c>
    </row>
    <row r="1345" s="1" customFormat="1" customHeight="1" spans="1:3">
      <c r="A1345" s="8">
        <v>2320303</v>
      </c>
      <c r="B1345" s="8" t="s">
        <v>1702</v>
      </c>
      <c r="C1345" s="9">
        <v>7</v>
      </c>
    </row>
    <row r="1346" s="1" customFormat="1" customHeight="1" spans="1:3">
      <c r="A1346" s="8">
        <v>2320304</v>
      </c>
      <c r="B1346" s="8" t="s">
        <v>1703</v>
      </c>
      <c r="C1346" s="9">
        <v>0</v>
      </c>
    </row>
    <row r="1347" s="1" customFormat="1" customHeight="1" spans="1:3">
      <c r="A1347" s="8">
        <v>233</v>
      </c>
      <c r="B1347" s="20" t="s">
        <v>1704</v>
      </c>
      <c r="C1347" s="9">
        <f>C1348+C1349+C1350</f>
        <v>32</v>
      </c>
    </row>
    <row r="1348" s="1" customFormat="1" customHeight="1" spans="1:3">
      <c r="A1348" s="8">
        <v>23301</v>
      </c>
      <c r="B1348" s="20" t="s">
        <v>1705</v>
      </c>
      <c r="C1348" s="9">
        <v>0</v>
      </c>
    </row>
    <row r="1349" s="1" customFormat="1" customHeight="1" spans="1:3">
      <c r="A1349" s="8">
        <v>23302</v>
      </c>
      <c r="B1349" s="20" t="s">
        <v>1706</v>
      </c>
      <c r="C1349" s="9">
        <v>0</v>
      </c>
    </row>
    <row r="1350" s="1" customFormat="1" customHeight="1" spans="1:3">
      <c r="A1350" s="8">
        <v>23303</v>
      </c>
      <c r="B1350" s="20" t="s">
        <v>1707</v>
      </c>
      <c r="C1350" s="9">
        <v>32</v>
      </c>
    </row>
  </sheetData>
  <mergeCells count="2">
    <mergeCell ref="A1:C1"/>
    <mergeCell ref="A2:C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workbookViewId="0">
      <selection activeCell="H11" sqref="H11"/>
    </sheetView>
  </sheetViews>
  <sheetFormatPr defaultColWidth="12.1833333333333" defaultRowHeight="15.55" customHeight="1" outlineLevelCol="5"/>
  <cols>
    <col min="1" max="1" width="9.44166666666667" style="1" customWidth="1"/>
    <col min="2" max="2" width="34.75" style="1" customWidth="1"/>
    <col min="3" max="6" width="19.625" style="1" customWidth="1"/>
    <col min="7" max="256" width="12.1833333333333" style="1" customWidth="1"/>
    <col min="257" max="16384" width="12.1833333333333" style="1"/>
  </cols>
  <sheetData>
    <row r="1" s="1" customFormat="1" ht="36.75" customHeight="1" spans="1:6">
      <c r="A1" s="6" t="s">
        <v>1708</v>
      </c>
      <c r="B1" s="6"/>
      <c r="C1" s="6"/>
      <c r="D1" s="6"/>
      <c r="E1" s="6"/>
      <c r="F1" s="6"/>
    </row>
    <row r="2" s="1" customFormat="1" ht="16.95" customHeight="1" spans="1:6">
      <c r="A2" s="17"/>
      <c r="B2" s="17"/>
      <c r="D2" s="18"/>
      <c r="E2" s="18"/>
      <c r="F2" s="18" t="s">
        <v>1</v>
      </c>
    </row>
    <row r="3" s="1" customFormat="1" ht="16.9" customHeight="1" spans="1:6">
      <c r="A3" s="19" t="s">
        <v>2</v>
      </c>
      <c r="B3" s="19" t="s">
        <v>3</v>
      </c>
      <c r="C3" s="19" t="s">
        <v>1709</v>
      </c>
      <c r="D3" s="19"/>
      <c r="E3" s="19" t="s">
        <v>1710</v>
      </c>
      <c r="F3" s="19"/>
    </row>
    <row r="4" s="1" customFormat="1" ht="21" customHeight="1" spans="1:6">
      <c r="A4" s="19"/>
      <c r="B4" s="19"/>
      <c r="C4" s="19" t="s">
        <v>664</v>
      </c>
      <c r="D4" s="19" t="s">
        <v>1711</v>
      </c>
      <c r="E4" s="19" t="s">
        <v>664</v>
      </c>
      <c r="F4" s="19" t="s">
        <v>1711</v>
      </c>
    </row>
    <row r="5" s="1" customFormat="1" ht="16.9" customHeight="1" spans="1:6">
      <c r="A5" s="20"/>
      <c r="B5" s="19" t="s">
        <v>664</v>
      </c>
      <c r="C5" s="9">
        <f t="shared" ref="C5:F5" si="0">SUM(C6,C11,C22,C30,C37,C41,C44,C48,C51,C57,C60,C65)</f>
        <v>125234</v>
      </c>
      <c r="D5" s="9">
        <f t="shared" si="0"/>
        <v>66104</v>
      </c>
      <c r="E5" s="9">
        <f t="shared" si="0"/>
        <v>158709</v>
      </c>
      <c r="F5" s="9">
        <f t="shared" si="0"/>
        <v>69844</v>
      </c>
    </row>
    <row r="6" s="1" customFormat="1" ht="16.9" customHeight="1" spans="1:6">
      <c r="A6" s="8">
        <v>501</v>
      </c>
      <c r="B6" s="21" t="s">
        <v>1712</v>
      </c>
      <c r="C6" s="9">
        <v>53382</v>
      </c>
      <c r="D6" s="9">
        <f>SUM(D7:D10)</f>
        <v>53382</v>
      </c>
      <c r="E6" s="9">
        <v>57891</v>
      </c>
      <c r="F6" s="9">
        <f>SUM(F7:F10)</f>
        <v>51349</v>
      </c>
    </row>
    <row r="7" s="1" customFormat="1" ht="16.9" customHeight="1" spans="1:6">
      <c r="A7" s="8">
        <v>50101</v>
      </c>
      <c r="B7" s="22" t="s">
        <v>1713</v>
      </c>
      <c r="C7" s="9">
        <v>28143</v>
      </c>
      <c r="D7" s="9">
        <v>28143</v>
      </c>
      <c r="E7" s="9">
        <v>30866</v>
      </c>
      <c r="F7" s="9">
        <v>24324</v>
      </c>
    </row>
    <row r="8" s="1" customFormat="1" ht="16.9" customHeight="1" spans="1:6">
      <c r="A8" s="8">
        <v>50102</v>
      </c>
      <c r="B8" s="22" t="s">
        <v>1714</v>
      </c>
      <c r="C8" s="9">
        <v>5020</v>
      </c>
      <c r="D8" s="9">
        <v>5020</v>
      </c>
      <c r="E8" s="9">
        <v>4920</v>
      </c>
      <c r="F8" s="9">
        <v>4920</v>
      </c>
    </row>
    <row r="9" s="1" customFormat="1" ht="16.9" customHeight="1" spans="1:6">
      <c r="A9" s="8">
        <v>50103</v>
      </c>
      <c r="B9" s="22" t="s">
        <v>1715</v>
      </c>
      <c r="C9" s="9">
        <v>2819</v>
      </c>
      <c r="D9" s="9">
        <v>2819</v>
      </c>
      <c r="E9" s="9">
        <v>3095</v>
      </c>
      <c r="F9" s="9">
        <v>3095</v>
      </c>
    </row>
    <row r="10" s="1" customFormat="1" ht="16.9" customHeight="1" spans="1:6">
      <c r="A10" s="8">
        <v>50199</v>
      </c>
      <c r="B10" s="22" t="s">
        <v>1716</v>
      </c>
      <c r="C10" s="9">
        <v>17400</v>
      </c>
      <c r="D10" s="9">
        <v>17400</v>
      </c>
      <c r="E10" s="9">
        <v>19010</v>
      </c>
      <c r="F10" s="9">
        <v>19010</v>
      </c>
    </row>
    <row r="11" s="1" customFormat="1" ht="16.9" customHeight="1" spans="1:6">
      <c r="A11" s="8">
        <v>502</v>
      </c>
      <c r="B11" s="21" t="s">
        <v>1717</v>
      </c>
      <c r="C11" s="9">
        <v>11660</v>
      </c>
      <c r="D11" s="9">
        <f>SUM(D12:D21)</f>
        <v>11660</v>
      </c>
      <c r="E11" s="9">
        <v>8684</v>
      </c>
      <c r="F11" s="9">
        <f>SUM(F12:F21)</f>
        <v>8684</v>
      </c>
    </row>
    <row r="12" s="1" customFormat="1" ht="16.9" customHeight="1" spans="1:6">
      <c r="A12" s="8">
        <v>50201</v>
      </c>
      <c r="B12" s="22" t="s">
        <v>1718</v>
      </c>
      <c r="C12" s="9">
        <v>7117</v>
      </c>
      <c r="D12" s="9">
        <v>7117</v>
      </c>
      <c r="E12" s="9">
        <v>5311</v>
      </c>
      <c r="F12" s="9">
        <v>5311</v>
      </c>
    </row>
    <row r="13" s="1" customFormat="1" ht="16.9" customHeight="1" spans="1:6">
      <c r="A13" s="8">
        <v>50202</v>
      </c>
      <c r="B13" s="22" t="s">
        <v>1719</v>
      </c>
      <c r="C13" s="9">
        <v>4</v>
      </c>
      <c r="D13" s="9">
        <v>4</v>
      </c>
      <c r="E13" s="9">
        <v>3</v>
      </c>
      <c r="F13" s="9">
        <v>3</v>
      </c>
    </row>
    <row r="14" s="1" customFormat="1" ht="16.9" customHeight="1" spans="1:6">
      <c r="A14" s="8">
        <v>50203</v>
      </c>
      <c r="B14" s="22" t="s">
        <v>1720</v>
      </c>
      <c r="C14" s="9">
        <v>24</v>
      </c>
      <c r="D14" s="9">
        <v>24</v>
      </c>
      <c r="E14" s="9">
        <v>18</v>
      </c>
      <c r="F14" s="9">
        <v>18</v>
      </c>
    </row>
    <row r="15" s="1" customFormat="1" ht="16.9" customHeight="1" spans="1:6">
      <c r="A15" s="8">
        <v>50204</v>
      </c>
      <c r="B15" s="22" t="s">
        <v>1721</v>
      </c>
      <c r="C15" s="9">
        <v>425</v>
      </c>
      <c r="D15" s="9">
        <v>425</v>
      </c>
      <c r="E15" s="9">
        <v>317</v>
      </c>
      <c r="F15" s="9">
        <v>317</v>
      </c>
    </row>
    <row r="16" s="1" customFormat="1" ht="16.9" customHeight="1" spans="1:6">
      <c r="A16" s="8">
        <v>50205</v>
      </c>
      <c r="B16" s="22" t="s">
        <v>1722</v>
      </c>
      <c r="C16" s="9">
        <v>300</v>
      </c>
      <c r="D16" s="9">
        <v>300</v>
      </c>
      <c r="E16" s="9">
        <v>224</v>
      </c>
      <c r="F16" s="9">
        <v>224</v>
      </c>
    </row>
    <row r="17" s="1" customFormat="1" ht="16.9" customHeight="1" spans="1:6">
      <c r="A17" s="8">
        <v>50206</v>
      </c>
      <c r="B17" s="22" t="s">
        <v>1723</v>
      </c>
      <c r="C17" s="9">
        <v>193</v>
      </c>
      <c r="D17" s="9">
        <v>193</v>
      </c>
      <c r="E17" s="9">
        <v>144</v>
      </c>
      <c r="F17" s="9">
        <v>144</v>
      </c>
    </row>
    <row r="18" s="1" customFormat="1" ht="16.9" customHeight="1" spans="1:6">
      <c r="A18" s="8">
        <v>50207</v>
      </c>
      <c r="B18" s="22" t="s">
        <v>1724</v>
      </c>
      <c r="C18" s="9">
        <v>0</v>
      </c>
      <c r="D18" s="9">
        <v>0</v>
      </c>
      <c r="E18" s="9">
        <v>0</v>
      </c>
      <c r="F18" s="9">
        <v>0</v>
      </c>
    </row>
    <row r="19" s="1" customFormat="1" ht="16.9" customHeight="1" spans="1:6">
      <c r="A19" s="8">
        <v>50208</v>
      </c>
      <c r="B19" s="22" t="s">
        <v>1725</v>
      </c>
      <c r="C19" s="9">
        <v>351</v>
      </c>
      <c r="D19" s="9">
        <v>351</v>
      </c>
      <c r="E19" s="9">
        <v>262</v>
      </c>
      <c r="F19" s="9">
        <v>262</v>
      </c>
    </row>
    <row r="20" s="1" customFormat="1" ht="16.9" customHeight="1" spans="1:6">
      <c r="A20" s="8">
        <v>50209</v>
      </c>
      <c r="B20" s="22" t="s">
        <v>1726</v>
      </c>
      <c r="C20" s="9">
        <v>428</v>
      </c>
      <c r="D20" s="9">
        <v>428</v>
      </c>
      <c r="E20" s="9">
        <v>319</v>
      </c>
      <c r="F20" s="9">
        <v>319</v>
      </c>
    </row>
    <row r="21" s="1" customFormat="1" ht="16.9" customHeight="1" spans="1:6">
      <c r="A21" s="8">
        <v>50299</v>
      </c>
      <c r="B21" s="22" t="s">
        <v>1727</v>
      </c>
      <c r="C21" s="9">
        <v>2818</v>
      </c>
      <c r="D21" s="9">
        <v>2818</v>
      </c>
      <c r="E21" s="9">
        <v>2086</v>
      </c>
      <c r="F21" s="9">
        <v>2086</v>
      </c>
    </row>
    <row r="22" s="1" customFormat="1" ht="16.9" customHeight="1" spans="1:6">
      <c r="A22" s="8">
        <v>503</v>
      </c>
      <c r="B22" s="21" t="s">
        <v>1728</v>
      </c>
      <c r="C22" s="9">
        <v>1062</v>
      </c>
      <c r="D22" s="9">
        <f>SUM(D23:D29)</f>
        <v>1062</v>
      </c>
      <c r="E22" s="9">
        <v>23405</v>
      </c>
      <c r="F22" s="9">
        <f>SUM(F23:F29)</f>
        <v>0</v>
      </c>
    </row>
    <row r="23" s="1" customFormat="1" ht="16.9" customHeight="1" spans="1:6">
      <c r="A23" s="8">
        <v>50301</v>
      </c>
      <c r="B23" s="22" t="s">
        <v>1729</v>
      </c>
      <c r="C23" s="9">
        <v>0</v>
      </c>
      <c r="D23" s="9">
        <v>0</v>
      </c>
      <c r="E23" s="9">
        <v>224</v>
      </c>
      <c r="F23" s="9">
        <v>0</v>
      </c>
    </row>
    <row r="24" s="1" customFormat="1" ht="16.9" customHeight="1" spans="1:6">
      <c r="A24" s="8">
        <v>50302</v>
      </c>
      <c r="B24" s="22" t="s">
        <v>1730</v>
      </c>
      <c r="C24" s="9">
        <v>0</v>
      </c>
      <c r="D24" s="9">
        <v>0</v>
      </c>
      <c r="E24" s="9">
        <v>13961</v>
      </c>
      <c r="F24" s="9">
        <v>0</v>
      </c>
    </row>
    <row r="25" s="1" customFormat="1" ht="16.9" customHeight="1" spans="1:6">
      <c r="A25" s="8">
        <v>50303</v>
      </c>
      <c r="B25" s="22" t="s">
        <v>1731</v>
      </c>
      <c r="C25" s="9">
        <v>0</v>
      </c>
      <c r="D25" s="9">
        <v>0</v>
      </c>
      <c r="E25" s="9">
        <v>0</v>
      </c>
      <c r="F25" s="9">
        <v>0</v>
      </c>
    </row>
    <row r="26" s="1" customFormat="1" ht="16.9" customHeight="1" spans="1:6">
      <c r="A26" s="8">
        <v>50305</v>
      </c>
      <c r="B26" s="22" t="s">
        <v>1732</v>
      </c>
      <c r="C26" s="9">
        <v>0</v>
      </c>
      <c r="D26" s="9">
        <v>0</v>
      </c>
      <c r="E26" s="9">
        <v>309</v>
      </c>
      <c r="F26" s="9">
        <v>0</v>
      </c>
    </row>
    <row r="27" s="1" customFormat="1" ht="16.9" customHeight="1" spans="1:6">
      <c r="A27" s="8">
        <v>50306</v>
      </c>
      <c r="B27" s="22" t="s">
        <v>1733</v>
      </c>
      <c r="C27" s="9">
        <v>0</v>
      </c>
      <c r="D27" s="9">
        <v>0</v>
      </c>
      <c r="E27" s="9">
        <v>1638</v>
      </c>
      <c r="F27" s="9">
        <v>0</v>
      </c>
    </row>
    <row r="28" s="1" customFormat="1" ht="16.9" customHeight="1" spans="1:6">
      <c r="A28" s="8">
        <v>50307</v>
      </c>
      <c r="B28" s="22" t="s">
        <v>1734</v>
      </c>
      <c r="C28" s="9">
        <v>0</v>
      </c>
      <c r="D28" s="9">
        <v>0</v>
      </c>
      <c r="E28" s="9">
        <v>84</v>
      </c>
      <c r="F28" s="9">
        <v>0</v>
      </c>
    </row>
    <row r="29" s="1" customFormat="1" ht="16.9" customHeight="1" spans="1:6">
      <c r="A29" s="8">
        <v>50399</v>
      </c>
      <c r="B29" s="22" t="s">
        <v>1735</v>
      </c>
      <c r="C29" s="9">
        <v>1062</v>
      </c>
      <c r="D29" s="9">
        <v>1062</v>
      </c>
      <c r="E29" s="9">
        <v>7189</v>
      </c>
      <c r="F29" s="9">
        <v>0</v>
      </c>
    </row>
    <row r="30" s="1" customFormat="1" ht="16.9" customHeight="1" spans="1:6">
      <c r="A30" s="8">
        <v>504</v>
      </c>
      <c r="B30" s="21" t="s">
        <v>1736</v>
      </c>
      <c r="C30" s="9">
        <v>41898</v>
      </c>
      <c r="D30" s="9">
        <f>SUM(D31:D36)</f>
        <v>0</v>
      </c>
      <c r="E30" s="9">
        <v>12285</v>
      </c>
      <c r="F30" s="9">
        <f>SUM(F31:F36)</f>
        <v>0</v>
      </c>
    </row>
    <row r="31" s="1" customFormat="1" ht="16.9" customHeight="1" spans="1:6">
      <c r="A31" s="8">
        <v>50401</v>
      </c>
      <c r="B31" s="22" t="s">
        <v>1729</v>
      </c>
      <c r="C31" s="9">
        <v>2741</v>
      </c>
      <c r="D31" s="9">
        <v>0</v>
      </c>
      <c r="E31" s="9">
        <v>776</v>
      </c>
      <c r="F31" s="9">
        <v>0</v>
      </c>
    </row>
    <row r="32" s="1" customFormat="1" ht="16.9" customHeight="1" spans="1:6">
      <c r="A32" s="8">
        <v>50402</v>
      </c>
      <c r="B32" s="22" t="s">
        <v>1730</v>
      </c>
      <c r="C32" s="9">
        <v>25351</v>
      </c>
      <c r="D32" s="9">
        <v>0</v>
      </c>
      <c r="E32" s="9">
        <v>7601</v>
      </c>
      <c r="F32" s="9">
        <v>0</v>
      </c>
    </row>
    <row r="33" s="1" customFormat="1" ht="16.9" customHeight="1" spans="1:6">
      <c r="A33" s="8">
        <v>50403</v>
      </c>
      <c r="B33" s="22" t="s">
        <v>1731</v>
      </c>
      <c r="C33" s="9">
        <v>0</v>
      </c>
      <c r="D33" s="9">
        <v>0</v>
      </c>
      <c r="E33" s="9">
        <v>0</v>
      </c>
      <c r="F33" s="9">
        <v>0</v>
      </c>
    </row>
    <row r="34" s="1" customFormat="1" ht="16.9" customHeight="1" spans="1:6">
      <c r="A34" s="8">
        <v>50404</v>
      </c>
      <c r="B34" s="22" t="s">
        <v>1733</v>
      </c>
      <c r="C34" s="9">
        <v>2141</v>
      </c>
      <c r="D34" s="9">
        <v>0</v>
      </c>
      <c r="E34" s="9">
        <v>606</v>
      </c>
      <c r="F34" s="9">
        <v>0</v>
      </c>
    </row>
    <row r="35" s="1" customFormat="1" ht="16.9" customHeight="1" spans="1:6">
      <c r="A35" s="8">
        <v>50405</v>
      </c>
      <c r="B35" s="22" t="s">
        <v>1734</v>
      </c>
      <c r="C35" s="9">
        <v>936</v>
      </c>
      <c r="D35" s="9">
        <v>0</v>
      </c>
      <c r="E35" s="9">
        <v>265</v>
      </c>
      <c r="F35" s="9">
        <v>0</v>
      </c>
    </row>
    <row r="36" s="1" customFormat="1" ht="16.9" customHeight="1" spans="1:6">
      <c r="A36" s="8">
        <v>50499</v>
      </c>
      <c r="B36" s="22" t="s">
        <v>1735</v>
      </c>
      <c r="C36" s="9">
        <v>10729</v>
      </c>
      <c r="D36" s="9">
        <v>0</v>
      </c>
      <c r="E36" s="9">
        <v>3037</v>
      </c>
      <c r="F36" s="9">
        <v>0</v>
      </c>
    </row>
    <row r="37" s="1" customFormat="1" ht="16.9" customHeight="1" spans="1:6">
      <c r="A37" s="8">
        <v>505</v>
      </c>
      <c r="B37" s="21" t="s">
        <v>1737</v>
      </c>
      <c r="C37" s="9">
        <v>0</v>
      </c>
      <c r="D37" s="9">
        <f>SUM(D38:D40)</f>
        <v>0</v>
      </c>
      <c r="E37" s="9">
        <v>9811</v>
      </c>
      <c r="F37" s="9">
        <f>SUM(F38:F40)</f>
        <v>9811</v>
      </c>
    </row>
    <row r="38" s="1" customFormat="1" ht="16.9" customHeight="1" spans="1:6">
      <c r="A38" s="8">
        <v>50501</v>
      </c>
      <c r="B38" s="22" t="s">
        <v>1738</v>
      </c>
      <c r="C38" s="9">
        <v>0</v>
      </c>
      <c r="D38" s="9">
        <v>0</v>
      </c>
      <c r="E38" s="9">
        <v>7722</v>
      </c>
      <c r="F38" s="9">
        <v>7722</v>
      </c>
    </row>
    <row r="39" s="1" customFormat="1" ht="16.9" customHeight="1" spans="1:6">
      <c r="A39" s="8">
        <v>50502</v>
      </c>
      <c r="B39" s="22" t="s">
        <v>1739</v>
      </c>
      <c r="C39" s="9">
        <v>0</v>
      </c>
      <c r="D39" s="9">
        <v>0</v>
      </c>
      <c r="E39" s="9">
        <v>1926</v>
      </c>
      <c r="F39" s="9">
        <v>1926</v>
      </c>
    </row>
    <row r="40" s="1" customFormat="1" ht="16.9" customHeight="1" spans="1:6">
      <c r="A40" s="8">
        <v>50599</v>
      </c>
      <c r="B40" s="22" t="s">
        <v>1740</v>
      </c>
      <c r="C40" s="9">
        <v>0</v>
      </c>
      <c r="D40" s="9">
        <v>0</v>
      </c>
      <c r="E40" s="9">
        <v>163</v>
      </c>
      <c r="F40" s="9">
        <v>163</v>
      </c>
    </row>
    <row r="41" s="1" customFormat="1" ht="16.9" customHeight="1" spans="1:6">
      <c r="A41" s="8">
        <v>506</v>
      </c>
      <c r="B41" s="21" t="s">
        <v>1741</v>
      </c>
      <c r="C41" s="9">
        <v>210</v>
      </c>
      <c r="D41" s="9">
        <f>SUM(D42:D43)</f>
        <v>0</v>
      </c>
      <c r="E41" s="9">
        <v>18841</v>
      </c>
      <c r="F41" s="9">
        <f>SUM(F42:F43)</f>
        <v>0</v>
      </c>
    </row>
    <row r="42" s="1" customFormat="1" ht="16.9" customHeight="1" spans="1:6">
      <c r="A42" s="8">
        <v>50601</v>
      </c>
      <c r="B42" s="22" t="s">
        <v>1742</v>
      </c>
      <c r="C42" s="9">
        <v>210</v>
      </c>
      <c r="D42" s="9">
        <v>0</v>
      </c>
      <c r="E42" s="9">
        <v>9815</v>
      </c>
      <c r="F42" s="9">
        <v>0</v>
      </c>
    </row>
    <row r="43" s="1" customFormat="1" ht="16.9" customHeight="1" spans="1:6">
      <c r="A43" s="8">
        <v>50602</v>
      </c>
      <c r="B43" s="22" t="s">
        <v>1743</v>
      </c>
      <c r="C43" s="9">
        <v>0</v>
      </c>
      <c r="D43" s="9">
        <v>0</v>
      </c>
      <c r="E43" s="9">
        <v>9026</v>
      </c>
      <c r="F43" s="9">
        <v>0</v>
      </c>
    </row>
    <row r="44" s="1" customFormat="1" ht="16.9" customHeight="1" spans="1:6">
      <c r="A44" s="8">
        <v>507</v>
      </c>
      <c r="B44" s="21" t="s">
        <v>1744</v>
      </c>
      <c r="C44" s="9">
        <v>0</v>
      </c>
      <c r="D44" s="9">
        <f>SUM(D45:D47)</f>
        <v>0</v>
      </c>
      <c r="E44" s="9">
        <v>5557</v>
      </c>
      <c r="F44" s="9">
        <f>SUM(F45:F47)</f>
        <v>0</v>
      </c>
    </row>
    <row r="45" s="1" customFormat="1" ht="16.9" customHeight="1" spans="1:6">
      <c r="A45" s="8">
        <v>50701</v>
      </c>
      <c r="B45" s="22" t="s">
        <v>1745</v>
      </c>
      <c r="C45" s="9">
        <v>0</v>
      </c>
      <c r="D45" s="9">
        <v>0</v>
      </c>
      <c r="E45" s="9">
        <v>67</v>
      </c>
      <c r="F45" s="9">
        <v>0</v>
      </c>
    </row>
    <row r="46" s="1" customFormat="1" ht="16.9" customHeight="1" spans="1:6">
      <c r="A46" s="8">
        <v>50702</v>
      </c>
      <c r="B46" s="22" t="s">
        <v>1746</v>
      </c>
      <c r="C46" s="9">
        <v>0</v>
      </c>
      <c r="D46" s="9">
        <v>0</v>
      </c>
      <c r="E46" s="9">
        <v>17</v>
      </c>
      <c r="F46" s="9">
        <v>0</v>
      </c>
    </row>
    <row r="47" s="1" customFormat="1" ht="16.9" customHeight="1" spans="1:6">
      <c r="A47" s="8">
        <v>50799</v>
      </c>
      <c r="B47" s="22" t="s">
        <v>1747</v>
      </c>
      <c r="C47" s="9">
        <v>0</v>
      </c>
      <c r="D47" s="9">
        <v>0</v>
      </c>
      <c r="E47" s="9">
        <v>5473</v>
      </c>
      <c r="F47" s="9">
        <v>0</v>
      </c>
    </row>
    <row r="48" s="1" customFormat="1" ht="16.9" customHeight="1" spans="1:6">
      <c r="A48" s="8">
        <v>508</v>
      </c>
      <c r="B48" s="21" t="s">
        <v>1748</v>
      </c>
      <c r="C48" s="9">
        <v>0</v>
      </c>
      <c r="D48" s="9">
        <f>SUM(D49:D50)</f>
        <v>0</v>
      </c>
      <c r="E48" s="9">
        <v>0</v>
      </c>
      <c r="F48" s="9">
        <f>SUM(F49:F50)</f>
        <v>0</v>
      </c>
    </row>
    <row r="49" s="1" customFormat="1" ht="16.9" customHeight="1" spans="1:6">
      <c r="A49" s="8">
        <v>50801</v>
      </c>
      <c r="B49" s="22" t="s">
        <v>1749</v>
      </c>
      <c r="C49" s="9">
        <v>0</v>
      </c>
      <c r="D49" s="9">
        <v>0</v>
      </c>
      <c r="E49" s="9">
        <v>0</v>
      </c>
      <c r="F49" s="9">
        <v>0</v>
      </c>
    </row>
    <row r="50" s="1" customFormat="1" ht="16.9" customHeight="1" spans="1:6">
      <c r="A50" s="8">
        <v>50802</v>
      </c>
      <c r="B50" s="22" t="s">
        <v>1750</v>
      </c>
      <c r="C50" s="9">
        <v>0</v>
      </c>
      <c r="D50" s="9">
        <v>0</v>
      </c>
      <c r="E50" s="9">
        <v>0</v>
      </c>
      <c r="F50" s="9">
        <v>0</v>
      </c>
    </row>
    <row r="51" s="1" customFormat="1" ht="16.9" customHeight="1" spans="1:6">
      <c r="A51" s="8">
        <v>509</v>
      </c>
      <c r="B51" s="21" t="s">
        <v>1751</v>
      </c>
      <c r="C51" s="9">
        <v>9238</v>
      </c>
      <c r="D51" s="9">
        <f>SUM(D52:D56)</f>
        <v>0</v>
      </c>
      <c r="E51" s="9">
        <v>9587</v>
      </c>
      <c r="F51" s="9">
        <f>SUM(F52:F56)</f>
        <v>0</v>
      </c>
    </row>
    <row r="52" s="1" customFormat="1" ht="16.9" customHeight="1" spans="1:6">
      <c r="A52" s="8">
        <v>50901</v>
      </c>
      <c r="B52" s="22" t="s">
        <v>1752</v>
      </c>
      <c r="C52" s="9">
        <v>1001</v>
      </c>
      <c r="D52" s="9">
        <v>0</v>
      </c>
      <c r="E52" s="9">
        <v>1387</v>
      </c>
      <c r="F52" s="9">
        <v>0</v>
      </c>
    </row>
    <row r="53" s="1" customFormat="1" ht="16.9" customHeight="1" spans="1:6">
      <c r="A53" s="8">
        <v>50902</v>
      </c>
      <c r="B53" s="22" t="s">
        <v>1753</v>
      </c>
      <c r="C53" s="9">
        <v>0</v>
      </c>
      <c r="D53" s="9">
        <v>0</v>
      </c>
      <c r="E53" s="9">
        <v>0</v>
      </c>
      <c r="F53" s="9">
        <v>0</v>
      </c>
    </row>
    <row r="54" s="1" customFormat="1" ht="16.9" customHeight="1" spans="1:6">
      <c r="A54" s="8">
        <v>50903</v>
      </c>
      <c r="B54" s="22" t="s">
        <v>1754</v>
      </c>
      <c r="C54" s="9">
        <v>349</v>
      </c>
      <c r="D54" s="9">
        <v>0</v>
      </c>
      <c r="E54" s="9">
        <v>482</v>
      </c>
      <c r="F54" s="9">
        <v>0</v>
      </c>
    </row>
    <row r="55" s="1" customFormat="1" ht="16.9" customHeight="1" spans="1:6">
      <c r="A55" s="8">
        <v>50905</v>
      </c>
      <c r="B55" s="22" t="s">
        <v>1755</v>
      </c>
      <c r="C55" s="9">
        <v>0</v>
      </c>
      <c r="D55" s="9">
        <v>0</v>
      </c>
      <c r="E55" s="9">
        <v>0</v>
      </c>
      <c r="F55" s="9">
        <v>0</v>
      </c>
    </row>
    <row r="56" s="1" customFormat="1" ht="16.9" customHeight="1" spans="1:6">
      <c r="A56" s="8">
        <v>50999</v>
      </c>
      <c r="B56" s="22" t="s">
        <v>1756</v>
      </c>
      <c r="C56" s="9">
        <v>7888</v>
      </c>
      <c r="D56" s="9">
        <v>0</v>
      </c>
      <c r="E56" s="9">
        <v>7718</v>
      </c>
      <c r="F56" s="9">
        <v>0</v>
      </c>
    </row>
    <row r="57" s="1" customFormat="1" ht="16.9" customHeight="1" spans="1:6">
      <c r="A57" s="8">
        <v>510</v>
      </c>
      <c r="B57" s="21" t="s">
        <v>1757</v>
      </c>
      <c r="C57" s="9">
        <v>1471</v>
      </c>
      <c r="D57" s="9">
        <f>SUM(D58:D59)</f>
        <v>0</v>
      </c>
      <c r="E57" s="9">
        <v>4922</v>
      </c>
      <c r="F57" s="9">
        <f>SUM(F58:F59)</f>
        <v>0</v>
      </c>
    </row>
    <row r="58" s="1" customFormat="1" ht="16.9" customHeight="1" spans="1:6">
      <c r="A58" s="8">
        <v>51002</v>
      </c>
      <c r="B58" s="22" t="s">
        <v>1758</v>
      </c>
      <c r="C58" s="9">
        <v>1471</v>
      </c>
      <c r="D58" s="9">
        <v>0</v>
      </c>
      <c r="E58" s="9">
        <v>4922</v>
      </c>
      <c r="F58" s="9">
        <v>0</v>
      </c>
    </row>
    <row r="59" s="1" customFormat="1" ht="16.9" customHeight="1" spans="1:6">
      <c r="A59" s="8">
        <v>51003</v>
      </c>
      <c r="B59" s="22" t="s">
        <v>1063</v>
      </c>
      <c r="C59" s="9">
        <v>0</v>
      </c>
      <c r="D59" s="9">
        <v>0</v>
      </c>
      <c r="E59" s="9">
        <v>0</v>
      </c>
      <c r="F59" s="9">
        <v>0</v>
      </c>
    </row>
    <row r="60" s="1" customFormat="1" ht="16.9" customHeight="1" spans="1:6">
      <c r="A60" s="8">
        <v>511</v>
      </c>
      <c r="B60" s="21" t="s">
        <v>1759</v>
      </c>
      <c r="C60" s="9">
        <v>4009</v>
      </c>
      <c r="D60" s="9">
        <f>SUM(D61:D64)</f>
        <v>0</v>
      </c>
      <c r="E60" s="9">
        <v>4410</v>
      </c>
      <c r="F60" s="9">
        <f>SUM(F61:F64)</f>
        <v>0</v>
      </c>
    </row>
    <row r="61" s="1" customFormat="1" ht="16.9" customHeight="1" spans="1:6">
      <c r="A61" s="8">
        <v>51101</v>
      </c>
      <c r="B61" s="22" t="s">
        <v>1760</v>
      </c>
      <c r="C61" s="9">
        <v>3996</v>
      </c>
      <c r="D61" s="9">
        <v>0</v>
      </c>
      <c r="E61" s="9">
        <v>4362</v>
      </c>
      <c r="F61" s="9">
        <v>0</v>
      </c>
    </row>
    <row r="62" s="1" customFormat="1" ht="16.9" customHeight="1" spans="1:6">
      <c r="A62" s="8">
        <v>51102</v>
      </c>
      <c r="B62" s="22" t="s">
        <v>1761</v>
      </c>
      <c r="C62" s="9">
        <v>13</v>
      </c>
      <c r="D62" s="9">
        <v>0</v>
      </c>
      <c r="E62" s="9">
        <v>16</v>
      </c>
      <c r="F62" s="9">
        <v>0</v>
      </c>
    </row>
    <row r="63" s="1" customFormat="1" ht="16.9" customHeight="1" spans="1:6">
      <c r="A63" s="8">
        <v>51103</v>
      </c>
      <c r="B63" s="22" t="s">
        <v>1762</v>
      </c>
      <c r="C63" s="9">
        <v>0</v>
      </c>
      <c r="D63" s="9">
        <v>0</v>
      </c>
      <c r="E63" s="9">
        <v>32</v>
      </c>
      <c r="F63" s="9">
        <v>0</v>
      </c>
    </row>
    <row r="64" s="1" customFormat="1" ht="16.9" customHeight="1" spans="1:6">
      <c r="A64" s="8">
        <v>51104</v>
      </c>
      <c r="B64" s="22" t="s">
        <v>1763</v>
      </c>
      <c r="C64" s="9">
        <v>0</v>
      </c>
      <c r="D64" s="9">
        <v>0</v>
      </c>
      <c r="E64" s="9">
        <v>0</v>
      </c>
      <c r="F64" s="9">
        <v>0</v>
      </c>
    </row>
    <row r="65" s="1" customFormat="1" ht="16.9" customHeight="1" spans="1:6">
      <c r="A65" s="8">
        <v>599</v>
      </c>
      <c r="B65" s="21" t="s">
        <v>1764</v>
      </c>
      <c r="C65" s="9">
        <v>2304</v>
      </c>
      <c r="D65" s="9">
        <f>SUM(D66:D69)</f>
        <v>0</v>
      </c>
      <c r="E65" s="9">
        <v>3316</v>
      </c>
      <c r="F65" s="9">
        <f>SUM(F66:F69)</f>
        <v>0</v>
      </c>
    </row>
    <row r="66" s="1" customFormat="1" ht="16.9" customHeight="1" spans="1:6">
      <c r="A66" s="8">
        <v>59906</v>
      </c>
      <c r="B66" s="22" t="s">
        <v>1765</v>
      </c>
      <c r="C66" s="9">
        <v>0</v>
      </c>
      <c r="D66" s="9">
        <v>0</v>
      </c>
      <c r="E66" s="9">
        <v>0</v>
      </c>
      <c r="F66" s="9">
        <v>0</v>
      </c>
    </row>
    <row r="67" s="1" customFormat="1" ht="16.9" customHeight="1" spans="1:6">
      <c r="A67" s="8">
        <v>59907</v>
      </c>
      <c r="B67" s="22" t="s">
        <v>1766</v>
      </c>
      <c r="C67" s="9">
        <v>0</v>
      </c>
      <c r="D67" s="9">
        <v>0</v>
      </c>
      <c r="E67" s="9">
        <v>0</v>
      </c>
      <c r="F67" s="9">
        <v>0</v>
      </c>
    </row>
    <row r="68" s="1" customFormat="1" ht="16.9" customHeight="1" spans="1:6">
      <c r="A68" s="8">
        <v>59908</v>
      </c>
      <c r="B68" s="22" t="s">
        <v>1767</v>
      </c>
      <c r="C68" s="9">
        <v>0</v>
      </c>
      <c r="D68" s="9">
        <v>0</v>
      </c>
      <c r="E68" s="9">
        <v>0</v>
      </c>
      <c r="F68" s="9">
        <v>0</v>
      </c>
    </row>
    <row r="69" s="1" customFormat="1" ht="16.9" customHeight="1" spans="1:6">
      <c r="A69" s="8">
        <v>59999</v>
      </c>
      <c r="B69" s="22" t="s">
        <v>1548</v>
      </c>
      <c r="C69" s="9">
        <v>2304</v>
      </c>
      <c r="D69" s="9">
        <v>0</v>
      </c>
      <c r="E69" s="9">
        <v>3316</v>
      </c>
      <c r="F69" s="9">
        <v>0</v>
      </c>
    </row>
  </sheetData>
  <mergeCells count="5">
    <mergeCell ref="A1:F1"/>
    <mergeCell ref="C3:D3"/>
    <mergeCell ref="E3:F3"/>
    <mergeCell ref="A3:A4"/>
    <mergeCell ref="B3:B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P11" sqref="P11"/>
    </sheetView>
  </sheetViews>
  <sheetFormatPr defaultColWidth="9.15" defaultRowHeight="14.25" outlineLevelCol="5"/>
  <cols>
    <col min="1" max="1" width="40.0083333333333" style="1" customWidth="1"/>
    <col min="2" max="2" width="22.3916666666667" style="1" customWidth="1"/>
    <col min="3" max="3" width="40.0083333333333" style="1" customWidth="1"/>
    <col min="4" max="4" width="22.3916666666667" style="1" customWidth="1"/>
    <col min="5" max="9" width="9.15" style="1" hidden="1" customWidth="1"/>
    <col min="10" max="256" width="9.15" style="1" customWidth="1"/>
    <col min="257" max="16384" width="9.15" style="1"/>
  </cols>
  <sheetData>
    <row r="1" s="1" customFormat="1" ht="34" customHeight="1" spans="1:4">
      <c r="A1" s="6" t="s">
        <v>1768</v>
      </c>
      <c r="B1" s="6"/>
      <c r="C1" s="6"/>
      <c r="D1" s="6"/>
    </row>
    <row r="2" s="1" customFormat="1" ht="17.55" customHeight="1" spans="1:4">
      <c r="A2" s="4" t="s">
        <v>1</v>
      </c>
      <c r="B2" s="4"/>
      <c r="C2" s="4"/>
      <c r="D2" s="4"/>
    </row>
    <row r="3" s="1" customFormat="1" ht="21.8" customHeight="1" spans="1:4">
      <c r="A3" s="7" t="s">
        <v>1769</v>
      </c>
      <c r="B3" s="7" t="s">
        <v>4</v>
      </c>
      <c r="C3" s="7" t="s">
        <v>1769</v>
      </c>
      <c r="D3" s="7" t="s">
        <v>4</v>
      </c>
    </row>
    <row r="4" s="1" customFormat="1" ht="17" customHeight="1" spans="1:6">
      <c r="A4" s="8" t="s">
        <v>1770</v>
      </c>
      <c r="B4" s="9">
        <v>3691</v>
      </c>
      <c r="C4" s="8" t="s">
        <v>1771</v>
      </c>
      <c r="D4" s="9">
        <v>1366</v>
      </c>
      <c r="F4" s="1" t="s">
        <v>1772</v>
      </c>
    </row>
    <row r="5" s="1" customFormat="1" ht="17" customHeight="1" spans="1:6">
      <c r="A5" s="8" t="s">
        <v>1773</v>
      </c>
      <c r="B5" s="9">
        <v>10</v>
      </c>
      <c r="C5" s="8" t="s">
        <v>1774</v>
      </c>
      <c r="D5" s="9">
        <v>2745</v>
      </c>
      <c r="F5" s="1" t="s">
        <v>1775</v>
      </c>
    </row>
    <row r="6" s="1" customFormat="1" ht="17" customHeight="1" spans="1:6">
      <c r="A6" s="8" t="s">
        <v>1776</v>
      </c>
      <c r="B6" s="9">
        <v>0</v>
      </c>
      <c r="C6" s="8" t="s">
        <v>1777</v>
      </c>
      <c r="D6" s="9">
        <v>32</v>
      </c>
      <c r="F6" s="1" t="s">
        <v>1778</v>
      </c>
    </row>
    <row r="7" s="1" customFormat="1" ht="17" customHeight="1" spans="1:6">
      <c r="A7" s="8" t="s">
        <v>1779</v>
      </c>
      <c r="B7" s="9">
        <v>1055</v>
      </c>
      <c r="C7" s="8" t="s">
        <v>1780</v>
      </c>
      <c r="D7" s="9">
        <v>0</v>
      </c>
      <c r="F7" s="1" t="s">
        <v>1781</v>
      </c>
    </row>
    <row r="8" s="1" customFormat="1" ht="17" customHeight="1" spans="1:6">
      <c r="A8" s="8" t="s">
        <v>1782</v>
      </c>
      <c r="B8" s="9">
        <v>0</v>
      </c>
      <c r="C8" s="8" t="s">
        <v>1783</v>
      </c>
      <c r="D8" s="9">
        <v>0</v>
      </c>
      <c r="F8" s="1" t="s">
        <v>1784</v>
      </c>
    </row>
    <row r="9" s="1" customFormat="1" ht="17" customHeight="1" spans="1:6">
      <c r="A9" s="8" t="s">
        <v>1785</v>
      </c>
      <c r="B9" s="9">
        <v>820</v>
      </c>
      <c r="C9" s="8" t="s">
        <v>1786</v>
      </c>
      <c r="D9" s="9">
        <v>0</v>
      </c>
      <c r="F9" s="1" t="s">
        <v>1787</v>
      </c>
    </row>
    <row r="10" s="1" customFormat="1" ht="17" customHeight="1" spans="1:6">
      <c r="A10" s="8" t="s">
        <v>1788</v>
      </c>
      <c r="B10" s="9">
        <v>1806</v>
      </c>
      <c r="C10" s="8" t="s">
        <v>1789</v>
      </c>
      <c r="D10" s="9">
        <v>0</v>
      </c>
      <c r="F10" s="1" t="s">
        <v>1790</v>
      </c>
    </row>
    <row r="11" s="1" customFormat="1" ht="17" customHeight="1" spans="1:6">
      <c r="A11" s="8" t="s">
        <v>1791</v>
      </c>
      <c r="B11" s="9">
        <v>76785</v>
      </c>
      <c r="C11" s="8" t="s">
        <v>1792</v>
      </c>
      <c r="D11" s="9">
        <v>14</v>
      </c>
      <c r="F11" s="1" t="s">
        <v>1793</v>
      </c>
    </row>
    <row r="12" s="1" customFormat="1" ht="17" customHeight="1" spans="1:6">
      <c r="A12" s="8" t="s">
        <v>1794</v>
      </c>
      <c r="B12" s="9">
        <v>2119</v>
      </c>
      <c r="C12" s="8" t="s">
        <v>1795</v>
      </c>
      <c r="D12" s="9">
        <v>7</v>
      </c>
      <c r="F12" s="1" t="s">
        <v>1796</v>
      </c>
    </row>
    <row r="13" s="1" customFormat="1" ht="17" customHeight="1" spans="1:6">
      <c r="A13" s="8" t="s">
        <v>1797</v>
      </c>
      <c r="B13" s="9">
        <v>10148</v>
      </c>
      <c r="C13" s="8" t="s">
        <v>1798</v>
      </c>
      <c r="D13" s="9">
        <v>155</v>
      </c>
      <c r="F13" s="1" t="s">
        <v>1799</v>
      </c>
    </row>
    <row r="14" s="1" customFormat="1" ht="17" customHeight="1" spans="1:6">
      <c r="A14" s="8" t="s">
        <v>1800</v>
      </c>
      <c r="B14" s="9">
        <v>11938</v>
      </c>
      <c r="C14" s="8" t="s">
        <v>1801</v>
      </c>
      <c r="D14" s="9">
        <v>1305</v>
      </c>
      <c r="F14" s="1" t="s">
        <v>1802</v>
      </c>
    </row>
    <row r="15" s="1" customFormat="1" ht="17" customHeight="1" spans="1:6">
      <c r="A15" s="8" t="s">
        <v>1803</v>
      </c>
      <c r="B15" s="9">
        <v>0</v>
      </c>
      <c r="C15" s="8" t="s">
        <v>1804</v>
      </c>
      <c r="D15" s="9">
        <v>284</v>
      </c>
      <c r="F15" s="1" t="s">
        <v>1805</v>
      </c>
    </row>
    <row r="16" s="1" customFormat="1" ht="17" customHeight="1" spans="1:6">
      <c r="A16" s="8" t="s">
        <v>1806</v>
      </c>
      <c r="B16" s="9">
        <v>0</v>
      </c>
      <c r="C16" s="8" t="s">
        <v>1807</v>
      </c>
      <c r="D16" s="9">
        <v>0</v>
      </c>
      <c r="F16" s="1" t="s">
        <v>1808</v>
      </c>
    </row>
    <row r="17" s="1" customFormat="1" ht="17" customHeight="1" spans="1:6">
      <c r="A17" s="8" t="s">
        <v>1809</v>
      </c>
      <c r="B17" s="9">
        <v>0</v>
      </c>
      <c r="C17" s="8" t="s">
        <v>1810</v>
      </c>
      <c r="D17" s="9">
        <v>821</v>
      </c>
      <c r="F17" s="1" t="s">
        <v>1811</v>
      </c>
    </row>
    <row r="18" s="1" customFormat="1" ht="17" customHeight="1" spans="1:6">
      <c r="A18" s="8" t="s">
        <v>1812</v>
      </c>
      <c r="B18" s="9">
        <v>0</v>
      </c>
      <c r="C18" s="8" t="s">
        <v>1813</v>
      </c>
      <c r="D18" s="9">
        <v>1</v>
      </c>
      <c r="F18" s="1" t="s">
        <v>1814</v>
      </c>
    </row>
    <row r="19" s="1" customFormat="1" ht="17" customHeight="1" spans="1:6">
      <c r="A19" s="8" t="s">
        <v>1815</v>
      </c>
      <c r="B19" s="9">
        <v>0</v>
      </c>
      <c r="C19" s="8" t="s">
        <v>1816</v>
      </c>
      <c r="D19" s="9">
        <v>0</v>
      </c>
      <c r="F19" s="1" t="s">
        <v>1817</v>
      </c>
    </row>
    <row r="20" s="1" customFormat="1" ht="17" customHeight="1" spans="1:6">
      <c r="A20" s="8" t="s">
        <v>1818</v>
      </c>
      <c r="B20" s="9">
        <v>13481</v>
      </c>
      <c r="C20" s="8" t="s">
        <v>1819</v>
      </c>
      <c r="D20" s="9">
        <v>0</v>
      </c>
      <c r="F20" s="1" t="s">
        <v>1820</v>
      </c>
    </row>
    <row r="21" s="1" customFormat="1" ht="17" customHeight="1" spans="1:6">
      <c r="A21" s="8" t="s">
        <v>1821</v>
      </c>
      <c r="B21" s="9">
        <v>0</v>
      </c>
      <c r="C21" s="8" t="s">
        <v>1822</v>
      </c>
      <c r="D21" s="9">
        <v>6</v>
      </c>
      <c r="F21" s="1" t="s">
        <v>1823</v>
      </c>
    </row>
    <row r="22" s="1" customFormat="1" ht="17" customHeight="1" spans="1:6">
      <c r="A22" s="8" t="s">
        <v>1824</v>
      </c>
      <c r="B22" s="9">
        <v>3179</v>
      </c>
      <c r="C22" s="8" t="s">
        <v>1825</v>
      </c>
      <c r="D22" s="9">
        <v>30</v>
      </c>
      <c r="F22" s="1" t="s">
        <v>1826</v>
      </c>
    </row>
    <row r="23" s="1" customFormat="1" ht="17" customHeight="1" spans="1:6">
      <c r="A23" s="8" t="s">
        <v>1827</v>
      </c>
      <c r="B23" s="9">
        <v>6155</v>
      </c>
      <c r="C23" s="8" t="s">
        <v>1828</v>
      </c>
      <c r="D23" s="9">
        <v>0</v>
      </c>
      <c r="F23" s="1" t="s">
        <v>1829</v>
      </c>
    </row>
    <row r="24" s="1" customFormat="1" ht="17" customHeight="1" spans="1:6">
      <c r="A24" s="8" t="s">
        <v>1830</v>
      </c>
      <c r="B24" s="9">
        <v>3258</v>
      </c>
      <c r="C24" s="10" t="s">
        <v>1831</v>
      </c>
      <c r="D24" s="11">
        <v>0</v>
      </c>
      <c r="F24" s="1" t="s">
        <v>1832</v>
      </c>
    </row>
    <row r="25" s="1" customFormat="1" ht="17" customHeight="1" spans="1:6">
      <c r="A25" s="8" t="s">
        <v>1833</v>
      </c>
      <c r="B25" s="12">
        <v>284</v>
      </c>
      <c r="C25" s="8" t="s">
        <v>1834</v>
      </c>
      <c r="D25" s="9">
        <v>90</v>
      </c>
      <c r="F25" s="1" t="s">
        <v>1835</v>
      </c>
    </row>
    <row r="26" s="1" customFormat="1" ht="17" customHeight="1" spans="1:6">
      <c r="A26" s="8" t="s">
        <v>1836</v>
      </c>
      <c r="B26" s="12">
        <v>0</v>
      </c>
      <c r="C26" s="8" t="s">
        <v>1837</v>
      </c>
      <c r="D26" s="9">
        <v>0</v>
      </c>
      <c r="F26" s="1" t="s">
        <v>1838</v>
      </c>
    </row>
    <row r="27" s="1" customFormat="1" ht="17" customHeight="1" spans="1:6">
      <c r="A27" s="8" t="s">
        <v>1839</v>
      </c>
      <c r="B27" s="12">
        <v>130</v>
      </c>
      <c r="C27" s="8" t="s">
        <v>1840</v>
      </c>
      <c r="D27" s="9">
        <v>29300</v>
      </c>
      <c r="F27" s="1" t="s">
        <v>1841</v>
      </c>
    </row>
    <row r="28" s="1" customFormat="1" ht="17" customHeight="1" spans="1:6">
      <c r="A28" s="8" t="s">
        <v>1842</v>
      </c>
      <c r="B28" s="12">
        <v>707</v>
      </c>
      <c r="C28" s="8" t="s">
        <v>1843</v>
      </c>
      <c r="D28" s="9">
        <v>29300</v>
      </c>
      <c r="F28" s="1" t="s">
        <v>1844</v>
      </c>
    </row>
    <row r="29" s="1" customFormat="1" ht="17" customHeight="1" spans="1:6">
      <c r="A29" s="8" t="s">
        <v>1845</v>
      </c>
      <c r="B29" s="12">
        <v>2060</v>
      </c>
      <c r="C29" s="8" t="s">
        <v>1846</v>
      </c>
      <c r="D29" s="9">
        <v>0</v>
      </c>
      <c r="F29" s="1" t="s">
        <v>1847</v>
      </c>
    </row>
    <row r="30" s="1" customFormat="1" ht="17" customHeight="1" spans="1:6">
      <c r="A30" s="8" t="s">
        <v>1848</v>
      </c>
      <c r="B30" s="12">
        <v>2</v>
      </c>
      <c r="C30" s="8" t="s">
        <v>1849</v>
      </c>
      <c r="D30" s="9">
        <v>0</v>
      </c>
      <c r="F30" s="1" t="s">
        <v>1850</v>
      </c>
    </row>
    <row r="31" s="1" customFormat="1" ht="17" customHeight="1" spans="1:6">
      <c r="A31" s="8" t="s">
        <v>1851</v>
      </c>
      <c r="B31" s="12">
        <v>467</v>
      </c>
      <c r="C31" s="8" t="s">
        <v>1852</v>
      </c>
      <c r="D31" s="9">
        <v>0</v>
      </c>
      <c r="F31" s="1" t="s">
        <v>1853</v>
      </c>
    </row>
    <row r="32" s="1" customFormat="1" ht="17" customHeight="1" spans="1:6">
      <c r="A32" s="8" t="s">
        <v>1854</v>
      </c>
      <c r="B32" s="12">
        <v>2672</v>
      </c>
      <c r="C32" s="8" t="s">
        <v>1855</v>
      </c>
      <c r="D32" s="9">
        <v>0</v>
      </c>
      <c r="F32" s="1" t="s">
        <v>1856</v>
      </c>
    </row>
    <row r="33" s="1" customFormat="1" ht="17" customHeight="1" spans="1:6">
      <c r="A33" s="8" t="s">
        <v>1857</v>
      </c>
      <c r="B33" s="12">
        <v>2548</v>
      </c>
      <c r="C33" s="8" t="s">
        <v>1858</v>
      </c>
      <c r="D33" s="9">
        <v>0</v>
      </c>
      <c r="F33" s="1" t="s">
        <v>1859</v>
      </c>
    </row>
    <row r="34" s="1" customFormat="1" ht="17" customHeight="1" spans="1:6">
      <c r="A34" s="8" t="s">
        <v>1860</v>
      </c>
      <c r="B34" s="12">
        <v>550</v>
      </c>
      <c r="C34" s="8" t="s">
        <v>1861</v>
      </c>
      <c r="D34" s="9">
        <v>0</v>
      </c>
      <c r="F34" s="1" t="s">
        <v>1862</v>
      </c>
    </row>
    <row r="35" s="1" customFormat="1" ht="17" customHeight="1" spans="1:6">
      <c r="A35" s="8" t="s">
        <v>1863</v>
      </c>
      <c r="B35" s="12">
        <v>0</v>
      </c>
      <c r="C35" s="8" t="s">
        <v>1864</v>
      </c>
      <c r="D35" s="9">
        <v>0</v>
      </c>
      <c r="F35" s="1" t="s">
        <v>1865</v>
      </c>
    </row>
    <row r="36" s="1" customFormat="1" ht="17" customHeight="1" spans="1:6">
      <c r="A36" s="8" t="s">
        <v>1866</v>
      </c>
      <c r="B36" s="12">
        <v>8086</v>
      </c>
      <c r="C36" s="8" t="s">
        <v>1867</v>
      </c>
      <c r="D36" s="9">
        <v>0</v>
      </c>
      <c r="F36" s="1" t="s">
        <v>1868</v>
      </c>
    </row>
    <row r="37" s="1" customFormat="1" ht="17" customHeight="1" spans="1:6">
      <c r="A37" s="8" t="s">
        <v>1869</v>
      </c>
      <c r="B37" s="12">
        <v>7537</v>
      </c>
      <c r="C37" s="8" t="s">
        <v>1870</v>
      </c>
      <c r="D37" s="9">
        <v>25037</v>
      </c>
      <c r="F37" s="1" t="s">
        <v>1871</v>
      </c>
    </row>
    <row r="38" s="1" customFormat="1" ht="17" customHeight="1" spans="1:6">
      <c r="A38" s="8" t="s">
        <v>1872</v>
      </c>
      <c r="B38" s="12">
        <v>0</v>
      </c>
      <c r="C38" s="8" t="s">
        <v>1873</v>
      </c>
      <c r="D38" s="9">
        <v>22067</v>
      </c>
      <c r="F38" s="1" t="s">
        <v>1874</v>
      </c>
    </row>
    <row r="39" s="1" customFormat="1" ht="17" customHeight="1" spans="1:6">
      <c r="A39" s="8" t="s">
        <v>1875</v>
      </c>
      <c r="B39" s="12">
        <v>0</v>
      </c>
      <c r="C39" s="8" t="s">
        <v>1876</v>
      </c>
      <c r="D39" s="9">
        <v>2970</v>
      </c>
      <c r="F39" s="1" t="s">
        <v>1877</v>
      </c>
    </row>
    <row r="40" s="1" customFormat="1" ht="17" customHeight="1" spans="1:6">
      <c r="A40" s="10" t="s">
        <v>1878</v>
      </c>
      <c r="B40" s="12">
        <v>0</v>
      </c>
      <c r="C40" s="8" t="s">
        <v>1879</v>
      </c>
      <c r="D40" s="9">
        <v>9190</v>
      </c>
      <c r="F40" s="1" t="s">
        <v>1880</v>
      </c>
    </row>
    <row r="41" s="1" customFormat="1" ht="17" customHeight="1" spans="1:6">
      <c r="A41" s="8" t="s">
        <v>1881</v>
      </c>
      <c r="B41" s="13">
        <v>0</v>
      </c>
      <c r="C41" s="8" t="s">
        <v>1882</v>
      </c>
      <c r="D41" s="9">
        <v>9099</v>
      </c>
      <c r="F41" s="1" t="s">
        <v>1883</v>
      </c>
    </row>
    <row r="42" s="1" customFormat="1" ht="17" customHeight="1" spans="1:6">
      <c r="A42" s="8" t="s">
        <v>1884</v>
      </c>
      <c r="B42" s="13">
        <v>0</v>
      </c>
      <c r="C42" s="8" t="s">
        <v>1885</v>
      </c>
      <c r="D42" s="9">
        <v>54</v>
      </c>
      <c r="F42" s="1" t="s">
        <v>1886</v>
      </c>
    </row>
    <row r="43" s="1" customFormat="1" ht="17" customHeight="1" spans="1:6">
      <c r="A43" s="10" t="s">
        <v>1887</v>
      </c>
      <c r="B43" s="14">
        <v>0</v>
      </c>
      <c r="C43" s="8" t="s">
        <v>1888</v>
      </c>
      <c r="D43" s="9">
        <v>37</v>
      </c>
      <c r="F43" s="1" t="s">
        <v>1889</v>
      </c>
    </row>
    <row r="44" s="1" customFormat="1" ht="17" customHeight="1" spans="1:6">
      <c r="A44" s="10" t="s">
        <v>1890</v>
      </c>
      <c r="B44" s="15">
        <v>98</v>
      </c>
      <c r="C44" s="8" t="s">
        <v>1891</v>
      </c>
      <c r="D44" s="9">
        <v>0</v>
      </c>
      <c r="F44" s="1" t="s">
        <v>1892</v>
      </c>
    </row>
    <row r="45" s="1" customFormat="1" ht="17" customHeight="1" spans="1:6">
      <c r="A45" s="8" t="s">
        <v>1893</v>
      </c>
      <c r="B45" s="12">
        <v>0</v>
      </c>
      <c r="C45" s="16"/>
      <c r="D45" s="9"/>
      <c r="F45" s="1" t="s">
        <v>1894</v>
      </c>
    </row>
    <row r="46" s="1" customFormat="1" ht="15.55" customHeight="1"/>
  </sheetData>
  <mergeCells count="2">
    <mergeCell ref="A1:D1"/>
    <mergeCell ref="A2:D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tabSelected="1" workbookViewId="0">
      <selection activeCell="A1" sqref="A1:C1"/>
    </sheetView>
  </sheetViews>
  <sheetFormatPr defaultColWidth="9.15" defaultRowHeight="14.25" outlineLevelCol="2"/>
  <cols>
    <col min="1" max="3" width="40.125" style="1" customWidth="1"/>
    <col min="4" max="256" width="9.15" style="1" customWidth="1"/>
    <col min="257" max="16384" width="9.15" style="1"/>
  </cols>
  <sheetData>
    <row r="1" s="1" customFormat="1" ht="34" customHeight="1" spans="1:3">
      <c r="A1" s="3" t="s">
        <v>1895</v>
      </c>
      <c r="B1" s="3"/>
      <c r="C1" s="3"/>
    </row>
    <row r="2" s="1" customFormat="1" ht="17" customHeight="1" spans="1:3">
      <c r="A2" s="4" t="s">
        <v>1</v>
      </c>
      <c r="B2" s="4"/>
      <c r="C2" s="4"/>
    </row>
    <row r="3" s="2" customFormat="1" ht="37.5" customHeight="1" spans="1:3">
      <c r="A3" s="5" t="s">
        <v>1896</v>
      </c>
      <c r="B3" s="5" t="s">
        <v>1709</v>
      </c>
      <c r="C3" s="5" t="s">
        <v>4</v>
      </c>
    </row>
    <row r="4" s="2" customFormat="1" ht="37.5" customHeight="1" spans="1:3">
      <c r="A4" s="5" t="s">
        <v>1897</v>
      </c>
      <c r="B4" s="5"/>
      <c r="C4" s="5">
        <v>120283</v>
      </c>
    </row>
    <row r="5" s="2" customFormat="1" ht="37.5" customHeight="1" spans="1:3">
      <c r="A5" s="5" t="s">
        <v>1898</v>
      </c>
      <c r="B5" s="5">
        <v>159014</v>
      </c>
      <c r="C5" s="5"/>
    </row>
    <row r="6" s="2" customFormat="1" ht="37.5" customHeight="1" spans="1:3">
      <c r="A6" s="5" t="s">
        <v>1899</v>
      </c>
      <c r="B6" s="5"/>
      <c r="C6" s="5">
        <v>29300</v>
      </c>
    </row>
    <row r="7" s="2" customFormat="1" ht="37.5" customHeight="1" spans="1:3">
      <c r="A7" s="5" t="s">
        <v>1900</v>
      </c>
      <c r="B7" s="5"/>
      <c r="C7" s="5">
        <v>9190</v>
      </c>
    </row>
    <row r="8" s="2" customFormat="1" ht="37.5" customHeight="1" spans="1:3">
      <c r="A8" s="5" t="s">
        <v>1901</v>
      </c>
      <c r="B8" s="5"/>
      <c r="C8" s="5">
        <v>140364</v>
      </c>
    </row>
    <row r="9" s="1" customFormat="1" ht="17" customHeight="1"/>
  </sheetData>
  <mergeCells count="2">
    <mergeCell ref="A1:C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伊吾县收入决算表</vt:lpstr>
      <vt:lpstr>伊吾县支出决算表</vt:lpstr>
      <vt:lpstr>基本支出决算表</vt:lpstr>
      <vt:lpstr>税收返还和转移支付决算表</vt:lpstr>
      <vt:lpstr>一般债务限额余额决算表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2021-11-10T03:57:00Z</dcterms:created>
  <dcterms:modified xsi:type="dcterms:W3CDTF">2021-11-11T11:08:41Z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